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Filesv\東大阪分室\007 大阪のモノづくり企業との受発注商談会\R4\03_応募書類(原本)\"/>
    </mc:Choice>
  </mc:AlternateContent>
  <xr:revisionPtr revIDLastSave="0" documentId="13_ncr:1_{8FC8A50C-6BEF-4E00-8155-16DC43B2CC5E}" xr6:coauthVersionLast="47" xr6:coauthVersionMax="47" xr10:uidLastSave="{00000000-0000-0000-0000-000000000000}"/>
  <bookViews>
    <workbookView xWindow="-120" yWindow="-120" windowWidth="29040" windowHeight="15990" xr2:uid="{00000000-000D-0000-FFFF-FFFF00000000}"/>
  </bookViews>
  <sheets>
    <sheet name="初めにお読みください" sheetId="9" r:id="rId1"/>
    <sheet name="商談申込書" sheetId="8" r:id="rId2"/>
    <sheet name="事務局使用" sheetId="11" r:id="rId3"/>
    <sheet name="マスタ" sheetId="10" state="hidden" r:id="rId4"/>
    <sheet name="記入例" sheetId="3" state="hidden" r:id="rId5"/>
  </sheets>
  <definedNames>
    <definedName name="_Hlk58847920" localSheetId="0">初めにお読みください!$A$1</definedName>
    <definedName name="_xlnm.Print_Area" localSheetId="4">記入例!$A$1:$AD$64</definedName>
    <definedName name="_xlnm.Print_Area" localSheetId="0">初めにお読みください!$A$1:$B$47</definedName>
    <definedName name="_xlnm.Print_Area" localSheetId="1">商談申込書!$A$1:$AD$98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S12" i="11" l="1"/>
  <c r="S11" i="11"/>
  <c r="S10" i="11"/>
  <c r="S9" i="11"/>
  <c r="S8" i="11"/>
  <c r="S7" i="11"/>
  <c r="S6" i="11"/>
  <c r="R5" i="11"/>
  <c r="R2" i="11"/>
  <c r="B91" i="8"/>
  <c r="B93" i="8"/>
  <c r="B92" i="8"/>
  <c r="F5" i="11"/>
  <c r="B95" i="8"/>
  <c r="B97" i="8"/>
  <c r="B96" i="8"/>
  <c r="B94" i="8"/>
  <c r="B90" i="8"/>
  <c r="B86" i="8"/>
  <c r="B87" i="8"/>
  <c r="B88" i="8"/>
  <c r="B89" i="8"/>
  <c r="W12" i="11"/>
  <c r="W11" i="11"/>
  <c r="W10" i="11"/>
  <c r="W9" i="11"/>
  <c r="W8" i="11"/>
  <c r="W7" i="11"/>
  <c r="W6" i="11"/>
  <c r="W5" i="11"/>
  <c r="V12" i="11"/>
  <c r="U12" i="11"/>
  <c r="T12" i="11"/>
  <c r="Q12" i="11"/>
  <c r="P12" i="11"/>
  <c r="O12" i="11"/>
  <c r="N12" i="11"/>
  <c r="M12" i="11"/>
  <c r="L12" i="11"/>
  <c r="K12" i="11"/>
  <c r="J12" i="11"/>
  <c r="I12" i="11"/>
  <c r="H12" i="11"/>
  <c r="G12" i="11"/>
  <c r="F12" i="11"/>
  <c r="E12" i="11"/>
  <c r="D12" i="11"/>
  <c r="V11" i="11"/>
  <c r="U11" i="11"/>
  <c r="T11" i="11"/>
  <c r="Q11" i="11"/>
  <c r="P11" i="11"/>
  <c r="O11" i="11"/>
  <c r="N11" i="11"/>
  <c r="M11" i="11"/>
  <c r="L11" i="11"/>
  <c r="K11" i="11"/>
  <c r="J11" i="11"/>
  <c r="I11" i="11"/>
  <c r="H11" i="11"/>
  <c r="G11" i="11"/>
  <c r="F11" i="11"/>
  <c r="E11" i="11"/>
  <c r="D11" i="11"/>
  <c r="V10" i="11"/>
  <c r="U10" i="11"/>
  <c r="T10" i="11"/>
  <c r="Q10" i="11"/>
  <c r="P10" i="11"/>
  <c r="O10" i="11"/>
  <c r="N10" i="11"/>
  <c r="M10" i="11"/>
  <c r="L10" i="11"/>
  <c r="K10" i="11"/>
  <c r="J10" i="11"/>
  <c r="I10" i="11"/>
  <c r="H10" i="11"/>
  <c r="G10" i="11"/>
  <c r="F10" i="11"/>
  <c r="E10" i="11"/>
  <c r="D10" i="11"/>
  <c r="V9" i="11"/>
  <c r="U9" i="11"/>
  <c r="T9" i="11"/>
  <c r="Q9" i="11"/>
  <c r="P9" i="11"/>
  <c r="O9" i="11"/>
  <c r="N9" i="11"/>
  <c r="M9" i="11"/>
  <c r="L9" i="11"/>
  <c r="K9" i="11"/>
  <c r="J9" i="11"/>
  <c r="I9" i="11"/>
  <c r="H9" i="11"/>
  <c r="G9" i="11"/>
  <c r="F9" i="11"/>
  <c r="E9" i="11"/>
  <c r="D9" i="11"/>
  <c r="V8" i="11"/>
  <c r="U8" i="11"/>
  <c r="T8" i="11"/>
  <c r="Q8" i="11"/>
  <c r="P8" i="11"/>
  <c r="O8" i="11"/>
  <c r="N8" i="11"/>
  <c r="M8" i="11"/>
  <c r="L8" i="11"/>
  <c r="K8" i="11"/>
  <c r="J8" i="11"/>
  <c r="I8" i="11"/>
  <c r="H8" i="11"/>
  <c r="G8" i="11"/>
  <c r="F8" i="11"/>
  <c r="E8" i="11"/>
  <c r="D8" i="11"/>
  <c r="V7" i="11"/>
  <c r="U7" i="11"/>
  <c r="T7" i="11"/>
  <c r="Q7" i="11"/>
  <c r="P7" i="11"/>
  <c r="O7" i="11"/>
  <c r="N7" i="11"/>
  <c r="M7" i="11"/>
  <c r="L7" i="11"/>
  <c r="K7" i="11"/>
  <c r="J7" i="11"/>
  <c r="I7" i="11"/>
  <c r="H7" i="11"/>
  <c r="G7" i="11"/>
  <c r="F7" i="11"/>
  <c r="E7" i="11"/>
  <c r="D7" i="11"/>
  <c r="V6" i="11"/>
  <c r="U6" i="11"/>
  <c r="T6" i="11"/>
  <c r="Q6" i="11"/>
  <c r="P6" i="11"/>
  <c r="O6" i="11"/>
  <c r="N6" i="11"/>
  <c r="M6" i="11"/>
  <c r="L6" i="11"/>
  <c r="K6" i="11"/>
  <c r="J6" i="11"/>
  <c r="I6" i="11"/>
  <c r="H6" i="11"/>
  <c r="G6" i="11"/>
  <c r="F6" i="11"/>
  <c r="E6" i="11"/>
  <c r="D6" i="11"/>
  <c r="V5" i="11"/>
  <c r="U5" i="11"/>
  <c r="T5" i="11"/>
  <c r="S5" i="11"/>
  <c r="Q5" i="11"/>
  <c r="P2" i="11"/>
  <c r="P5" i="11"/>
  <c r="O5" i="11"/>
  <c r="N5" i="11"/>
  <c r="M5" i="11"/>
  <c r="L5" i="11"/>
  <c r="K5" i="11"/>
  <c r="J5" i="11"/>
  <c r="J2" i="11"/>
  <c r="I5" i="11"/>
  <c r="H5" i="11"/>
  <c r="G5" i="11"/>
  <c r="E5" i="11"/>
  <c r="D5" i="11"/>
  <c r="S2" i="11"/>
  <c r="U2" i="11"/>
  <c r="T2" i="11"/>
  <c r="AD2" i="11"/>
  <c r="AC2" i="11"/>
  <c r="AB2" i="11"/>
  <c r="AA2" i="11"/>
  <c r="Z2" i="11"/>
  <c r="Y2" i="11"/>
  <c r="X2" i="11"/>
  <c r="W2" i="11"/>
  <c r="V2" i="11"/>
  <c r="Q2" i="11"/>
  <c r="O2" i="11"/>
  <c r="N2" i="11"/>
  <c r="M2" i="11"/>
  <c r="L2" i="11"/>
  <c r="K2" i="11"/>
  <c r="G2" i="11"/>
  <c r="F2" i="11"/>
  <c r="I2" i="11"/>
  <c r="H2" i="11"/>
  <c r="E2" i="11"/>
  <c r="D2" i="11"/>
  <c r="G70" i="8"/>
  <c r="F73" i="8"/>
  <c r="X5" i="11" s="1"/>
  <c r="F74" i="8"/>
  <c r="X6" i="11" s="1"/>
  <c r="F80" i="8"/>
  <c r="X12" i="11" s="1"/>
  <c r="F79" i="8"/>
  <c r="X11" i="11" s="1"/>
  <c r="F78" i="8"/>
  <c r="X10" i="11" s="1"/>
  <c r="F77" i="8"/>
  <c r="X9" i="11" s="1"/>
  <c r="F76" i="8"/>
  <c r="X8" i="11" s="1"/>
  <c r="F75" i="8"/>
  <c r="X7" i="11" s="1"/>
  <c r="Y10" i="11" l="1"/>
  <c r="Y12" i="11"/>
  <c r="Y7" i="11"/>
  <c r="Y8" i="11"/>
  <c r="Y5" i="11"/>
  <c r="Y11" i="11"/>
  <c r="Y9" i="11"/>
  <c r="Y6" i="11"/>
  <c r="AE2" i="11"/>
  <c r="Y78" i="8"/>
  <c r="Y80" i="8"/>
  <c r="Y73" i="8"/>
  <c r="Y79" i="8"/>
  <c r="Y75" i="8"/>
  <c r="Y76" i="8"/>
  <c r="Y77" i="8"/>
  <c r="Y7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山路 浩之</author>
    <author>h Y</author>
  </authors>
  <commentList>
    <comment ref="F6" authorId="0" shapeId="0" xr:uid="{D410E2C2-8C53-494F-9F32-00970287FE31}">
      <text>
        <r>
          <rPr>
            <b/>
            <sz val="10"/>
            <color indexed="81"/>
            <rFont val="Meiryo UI"/>
            <family val="3"/>
            <charset val="128"/>
          </rPr>
          <t>フリガナ:</t>
        </r>
        <r>
          <rPr>
            <sz val="10"/>
            <color indexed="81"/>
            <rFont val="Meiryo UI"/>
            <family val="3"/>
            <charset val="128"/>
          </rPr>
          <t>カブシキカイシャ、ユウゲンカイシャなど法人格は入力しないでください</t>
        </r>
      </text>
    </comment>
    <comment ref="W6" authorId="1" shapeId="0" xr:uid="{51427D28-56C5-4627-A98C-4FFBC6A86C60}">
      <text>
        <r>
          <rPr>
            <b/>
            <sz val="10"/>
            <color indexed="81"/>
            <rFont val="Meiryo UI"/>
            <family val="3"/>
            <charset val="128"/>
          </rPr>
          <t>TEL:</t>
        </r>
        <r>
          <rPr>
            <sz val="10"/>
            <color indexed="81"/>
            <rFont val="Meiryo UI"/>
            <family val="3"/>
            <charset val="128"/>
          </rPr>
          <t>06-1234-5678のように、ハイフンを入れて入力してください。</t>
        </r>
        <r>
          <rPr>
            <sz val="9"/>
            <color indexed="81"/>
            <rFont val="MS P ゴシック"/>
            <family val="3"/>
            <charset val="128"/>
          </rPr>
          <t xml:space="preserve">
</t>
        </r>
      </text>
    </comment>
    <comment ref="W8" authorId="1" shapeId="0" xr:uid="{50FE9CC0-1006-4232-AA79-252C2FADACA8}">
      <text>
        <r>
          <rPr>
            <b/>
            <sz val="10"/>
            <color indexed="81"/>
            <rFont val="Meiryo UI"/>
            <family val="3"/>
            <charset val="128"/>
          </rPr>
          <t>FAX:</t>
        </r>
        <r>
          <rPr>
            <sz val="10"/>
            <color indexed="81"/>
            <rFont val="Meiryo UI"/>
            <family val="3"/>
            <charset val="128"/>
          </rPr>
          <t>06-1234-5678のように、ハイフンを入れて入力してください。</t>
        </r>
        <r>
          <rPr>
            <sz val="9"/>
            <color indexed="81"/>
            <rFont val="MS P ゴシック"/>
            <family val="3"/>
            <charset val="128"/>
          </rPr>
          <t xml:space="preserve">
</t>
        </r>
      </text>
    </comment>
    <comment ref="G10" authorId="1" shapeId="0" xr:uid="{B28061A0-044D-4AD7-8360-223358B442B2}">
      <text>
        <r>
          <rPr>
            <b/>
            <sz val="10"/>
            <color indexed="81"/>
            <rFont val="Meiryo UI"/>
            <family val="3"/>
            <charset val="128"/>
          </rPr>
          <t>〒:</t>
        </r>
        <r>
          <rPr>
            <sz val="10"/>
            <color indexed="81"/>
            <rFont val="Meiryo UI"/>
            <family val="3"/>
            <charset val="128"/>
          </rPr>
          <t>123-4567のようにハイフンを入れて入力してください。</t>
        </r>
        <r>
          <rPr>
            <sz val="9"/>
            <color indexed="81"/>
            <rFont val="MS P ゴシック"/>
            <family val="3"/>
            <charset val="128"/>
          </rPr>
          <t xml:space="preserve">
</t>
        </r>
      </text>
    </comment>
    <comment ref="Z10" authorId="1" shapeId="0" xr:uid="{A9C4D3D7-04BE-4036-B9E4-0113B747BBEE}">
      <text>
        <r>
          <rPr>
            <b/>
            <sz val="10"/>
            <color indexed="81"/>
            <rFont val="Meiryo UI"/>
            <family val="3"/>
            <charset val="128"/>
          </rPr>
          <t>資本金:</t>
        </r>
        <r>
          <rPr>
            <sz val="10"/>
            <color indexed="81"/>
            <rFont val="Meiryo UI"/>
            <family val="3"/>
            <charset val="128"/>
          </rPr>
          <t>個人事業者の方は、0と入力してください。</t>
        </r>
        <r>
          <rPr>
            <sz val="9"/>
            <color indexed="81"/>
            <rFont val="MS P ゴシック"/>
            <family val="3"/>
            <charset val="128"/>
          </rPr>
          <t xml:space="preserve">
</t>
        </r>
      </text>
    </comment>
    <comment ref="F14" authorId="1" shapeId="0" xr:uid="{4843428B-E74D-455D-AE60-09237A67D442}">
      <text>
        <r>
          <rPr>
            <b/>
            <sz val="10"/>
            <color indexed="81"/>
            <rFont val="Meiryo UI"/>
            <family val="3"/>
            <charset val="128"/>
          </rPr>
          <t>業種:</t>
        </r>
        <r>
          <rPr>
            <sz val="10"/>
            <color indexed="81"/>
            <rFont val="Meiryo UI"/>
            <family val="3"/>
            <charset val="128"/>
          </rPr>
          <t>貴社の主たる業務内容を下記から1つ選んでください。
・機械加工
・製缶・板金
・プレス
・鋳造･鍛造
・めっき・塗装
・セラミック
・樹脂・ゴム
・電気･実装
・金型加工
・専用機の設計・製作
・設計(CAD/CAM)
・ソフト・IT
・設備メンテナンス
・その他</t>
        </r>
      </text>
    </comment>
    <comment ref="U14" authorId="1" shapeId="0" xr:uid="{2E70C078-3E5D-44F3-85C1-F347EDB6C6F2}">
      <text>
        <r>
          <rPr>
            <b/>
            <sz val="10"/>
            <color indexed="81"/>
            <rFont val="Meiryo UI"/>
            <family val="3"/>
            <charset val="128"/>
          </rPr>
          <t>関連する業種:</t>
        </r>
        <r>
          <rPr>
            <sz val="10"/>
            <color indexed="81"/>
            <rFont val="Meiryo UI"/>
            <family val="3"/>
            <charset val="128"/>
          </rPr>
          <t>関連する業務内容を下記から1つ選んでください。
・機械加工
・製缶・板金
・プレス
・鋳造･鍛造
・めっき・塗装
・セラミック
・樹脂・ゴム
・電気･実装
・金型加工
・専用機の設計・製作
・設計(CAD/CAM)
・ソフト・IT
・設備メンテナンス
・その他
・なし</t>
        </r>
      </text>
    </comment>
    <comment ref="F60" authorId="1" shapeId="0" xr:uid="{075C9F8F-89F6-4757-9AE5-398E3A33EBFD}">
      <text>
        <r>
          <rPr>
            <b/>
            <sz val="10"/>
            <color indexed="81"/>
            <rFont val="Meiryo UI"/>
            <family val="3"/>
            <charset val="128"/>
          </rPr>
          <t>フリガナ:</t>
        </r>
        <r>
          <rPr>
            <sz val="10"/>
            <color indexed="81"/>
            <rFont val="Meiryo UI"/>
            <family val="3"/>
            <charset val="128"/>
          </rPr>
          <t>氏名の間は、一文字空けて入力してください。</t>
        </r>
        <r>
          <rPr>
            <sz val="9"/>
            <color indexed="81"/>
            <rFont val="MS P ゴシック"/>
            <family val="3"/>
            <charset val="128"/>
          </rPr>
          <t xml:space="preserve">
</t>
        </r>
      </text>
    </comment>
    <comment ref="F61" authorId="1" shapeId="0" xr:uid="{7EC39E3F-ED47-4BFE-BFC2-60FA52D43982}">
      <text>
        <r>
          <rPr>
            <b/>
            <sz val="10"/>
            <color indexed="81"/>
            <rFont val="Meiryo UI"/>
            <family val="3"/>
            <charset val="128"/>
          </rPr>
          <t>氏名:</t>
        </r>
        <r>
          <rPr>
            <sz val="10"/>
            <color indexed="81"/>
            <rFont val="Meiryo UI"/>
            <family val="3"/>
            <charset val="128"/>
          </rPr>
          <t>氏名の間は、一文字空けて入力してください。</t>
        </r>
        <r>
          <rPr>
            <sz val="9"/>
            <color indexed="81"/>
            <rFont val="MS P ゴシック"/>
            <family val="3"/>
            <charset val="128"/>
          </rPr>
          <t xml:space="preserve">
</t>
        </r>
      </text>
    </comment>
    <comment ref="F65" authorId="1" shapeId="0" xr:uid="{690DBD8A-9539-4464-AA4D-10CB4992E20A}">
      <text>
        <r>
          <rPr>
            <b/>
            <sz val="10"/>
            <color indexed="81"/>
            <rFont val="Meiryo UI"/>
            <family val="3"/>
            <charset val="128"/>
          </rPr>
          <t xml:space="preserve">緊急連絡先：
</t>
        </r>
        <r>
          <rPr>
            <sz val="10"/>
            <color indexed="81"/>
            <rFont val="Meiryo UI"/>
            <family val="3"/>
            <charset val="128"/>
          </rPr>
          <t>・緊急時連絡させていただく場合があります。携帯電話番号のご記入をお願いします。
・携帯電話番号は、090-1234-5689のようにハイフンを入れて入力してください。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村里　容子</author>
  </authors>
  <commentList>
    <comment ref="C33" authorId="0" shapeId="0" xr:uid="{00000000-0006-0000-0100-000002000000}">
      <text>
        <r>
          <rPr>
            <sz val="9"/>
            <color indexed="81"/>
            <rFont val="ＭＳ Ｐゴシック"/>
            <family val="3"/>
            <charset val="128"/>
          </rPr>
          <t>全角換算で19文字以内で入力してください。
（オーバーした時は、片仮名を半角にする等、工夫してください）</t>
        </r>
      </text>
    </comment>
    <comment ref="O33" authorId="0" shapeId="0" xr:uid="{00000000-0006-0000-0100-000003000000}">
      <text>
        <r>
          <rPr>
            <b/>
            <sz val="9"/>
            <color indexed="81"/>
            <rFont val="ＭＳ Ｐゴシック"/>
            <family val="3"/>
            <charset val="128"/>
          </rPr>
          <t>全角換算で17文字以内で入力してください。
（オーバーした時は、片仮名を半角にする等、工夫してください）</t>
        </r>
      </text>
    </comment>
  </commentList>
</comments>
</file>

<file path=xl/sharedStrings.xml><?xml version="1.0" encoding="utf-8"?>
<sst xmlns="http://schemas.openxmlformats.org/spreadsheetml/2006/main" count="347" uniqueCount="270">
  <si>
    <t>■</t>
    <phoneticPr fontId="4"/>
  </si>
  <si>
    <t>ＴＥＬ</t>
    <phoneticPr fontId="4"/>
  </si>
  <si>
    <t>会社名</t>
    <rPh sb="0" eb="3">
      <t>カイシャメイ</t>
    </rPh>
    <phoneticPr fontId="4"/>
  </si>
  <si>
    <t>ＦＡＸ</t>
    <phoneticPr fontId="4"/>
  </si>
  <si>
    <t>所在地</t>
    <rPh sb="0" eb="3">
      <t>ショザイチ</t>
    </rPh>
    <phoneticPr fontId="4"/>
  </si>
  <si>
    <t>〒</t>
    <phoneticPr fontId="4"/>
  </si>
  <si>
    <t>ＵＲＬ</t>
    <phoneticPr fontId="4"/>
  </si>
  <si>
    <t>当日の参加者と連絡担当者</t>
    <rPh sb="0" eb="2">
      <t>トウジツ</t>
    </rPh>
    <rPh sb="3" eb="6">
      <t>サンカシャ</t>
    </rPh>
    <rPh sb="7" eb="9">
      <t>レンラク</t>
    </rPh>
    <rPh sb="9" eb="12">
      <t>タントウシャ</t>
    </rPh>
    <phoneticPr fontId="4"/>
  </si>
  <si>
    <t>参加者①</t>
    <rPh sb="0" eb="3">
      <t>サンカシャ</t>
    </rPh>
    <phoneticPr fontId="4"/>
  </si>
  <si>
    <t>部署・役職</t>
    <rPh sb="0" eb="2">
      <t>ブショ</t>
    </rPh>
    <rPh sb="3" eb="5">
      <t>ヤクショク</t>
    </rPh>
    <phoneticPr fontId="4"/>
  </si>
  <si>
    <t>氏名</t>
    <rPh sb="0" eb="2">
      <t>シメイ</t>
    </rPh>
    <phoneticPr fontId="4"/>
  </si>
  <si>
    <t>参加者②</t>
    <rPh sb="0" eb="3">
      <t>サンカシャ</t>
    </rPh>
    <phoneticPr fontId="4"/>
  </si>
  <si>
    <t>連絡担当者</t>
    <rPh sb="0" eb="2">
      <t>レンラク</t>
    </rPh>
    <rPh sb="2" eb="5">
      <t>タントウシャ</t>
    </rPh>
    <phoneticPr fontId="4"/>
  </si>
  <si>
    <t>資本金</t>
    <rPh sb="0" eb="3">
      <t>シホンキン</t>
    </rPh>
    <phoneticPr fontId="3"/>
  </si>
  <si>
    <t>従業員</t>
    <rPh sb="0" eb="3">
      <t>ジュウギョウイン</t>
    </rPh>
    <phoneticPr fontId="3"/>
  </si>
  <si>
    <t>ふりがな</t>
    <phoneticPr fontId="4"/>
  </si>
  <si>
    <t>■機械加工</t>
    <rPh sb="1" eb="3">
      <t>キカイ</t>
    </rPh>
    <rPh sb="3" eb="5">
      <t>カコウ</t>
    </rPh>
    <phoneticPr fontId="3"/>
  </si>
  <si>
    <t>■専用機の設計・製作</t>
    <rPh sb="1" eb="4">
      <t>センヨウキ</t>
    </rPh>
    <rPh sb="5" eb="7">
      <t>セッケイ</t>
    </rPh>
    <rPh sb="8" eb="10">
      <t>セイサク</t>
    </rPh>
    <phoneticPr fontId="3"/>
  </si>
  <si>
    <t>■製缶・板金</t>
    <rPh sb="1" eb="3">
      <t>セイカン</t>
    </rPh>
    <rPh sb="4" eb="6">
      <t>バンキン</t>
    </rPh>
    <phoneticPr fontId="3"/>
  </si>
  <si>
    <t>■プレス</t>
    <phoneticPr fontId="3"/>
  </si>
  <si>
    <t>■鋳造・鍛造</t>
    <rPh sb="1" eb="3">
      <t>チュウゾウ</t>
    </rPh>
    <rPh sb="4" eb="6">
      <t>タンゾウ</t>
    </rPh>
    <phoneticPr fontId="3"/>
  </si>
  <si>
    <t>■めっき・塗装</t>
    <rPh sb="5" eb="7">
      <t>トソウ</t>
    </rPh>
    <phoneticPr fontId="3"/>
  </si>
  <si>
    <t>■セラミック</t>
    <phoneticPr fontId="3"/>
  </si>
  <si>
    <t>■樹脂・ゴム</t>
    <rPh sb="1" eb="3">
      <t>ジュシ</t>
    </rPh>
    <phoneticPr fontId="3"/>
  </si>
  <si>
    <t>■電気・実装</t>
    <rPh sb="1" eb="3">
      <t>デンキ</t>
    </rPh>
    <rPh sb="4" eb="6">
      <t>ジッソウ</t>
    </rPh>
    <phoneticPr fontId="3"/>
  </si>
  <si>
    <t>■金型加工</t>
    <rPh sb="1" eb="3">
      <t>カナガタ</t>
    </rPh>
    <rPh sb="3" eb="5">
      <t>カコウ</t>
    </rPh>
    <phoneticPr fontId="3"/>
  </si>
  <si>
    <t>■設計（ＣＡＤ/ＣＡＭ）</t>
    <rPh sb="1" eb="3">
      <t>セッケイ</t>
    </rPh>
    <phoneticPr fontId="3"/>
  </si>
  <si>
    <t>■ソフト</t>
    <phoneticPr fontId="3"/>
  </si>
  <si>
    <t>■設備メンテナンス</t>
    <rPh sb="1" eb="3">
      <t>セツビ</t>
    </rPh>
    <phoneticPr fontId="3"/>
  </si>
  <si>
    <t>■その他</t>
    <rPh sb="3" eb="4">
      <t>タ</t>
    </rPh>
    <phoneticPr fontId="3"/>
  </si>
  <si>
    <t>主要加工品</t>
    <rPh sb="0" eb="2">
      <t>シュヨウ</t>
    </rPh>
    <rPh sb="2" eb="5">
      <t>カコウヒン</t>
    </rPh>
    <phoneticPr fontId="4"/>
  </si>
  <si>
    <t>加工内容</t>
    <rPh sb="0" eb="2">
      <t>カコウ</t>
    </rPh>
    <rPh sb="2" eb="4">
      <t>ナイヨウ</t>
    </rPh>
    <phoneticPr fontId="3"/>
  </si>
  <si>
    <t>加工材料</t>
    <rPh sb="0" eb="2">
      <t>カコウ</t>
    </rPh>
    <rPh sb="2" eb="4">
      <t>ザイリョウ</t>
    </rPh>
    <phoneticPr fontId="3"/>
  </si>
  <si>
    <t>企業の特徴</t>
    <rPh sb="0" eb="2">
      <t>キギョウ</t>
    </rPh>
    <rPh sb="3" eb="5">
      <t>トクチョウ</t>
    </rPh>
    <phoneticPr fontId="3"/>
  </si>
  <si>
    <t>主要設備</t>
    <rPh sb="0" eb="2">
      <t>シュヨウ</t>
    </rPh>
    <rPh sb="2" eb="4">
      <t>セツビ</t>
    </rPh>
    <phoneticPr fontId="3"/>
  </si>
  <si>
    <t>ＩＳＯ9001</t>
    <phoneticPr fontId="3"/>
  </si>
  <si>
    <t>ＩＳＯ14001</t>
    <phoneticPr fontId="3"/>
  </si>
  <si>
    <t>※貴社の特色（取扱製品・生産形態・技術力・自社開発能力等ＰＲできる内容）を具体的に記載してください。</t>
    <rPh sb="1" eb="3">
      <t>キシャ</t>
    </rPh>
    <rPh sb="4" eb="6">
      <t>トクショク</t>
    </rPh>
    <rPh sb="7" eb="9">
      <t>トリアツカイ</t>
    </rPh>
    <rPh sb="9" eb="11">
      <t>セイヒン</t>
    </rPh>
    <rPh sb="12" eb="14">
      <t>セイサン</t>
    </rPh>
    <rPh sb="14" eb="16">
      <t>ケイタイ</t>
    </rPh>
    <rPh sb="17" eb="20">
      <t>ギジュツリョク</t>
    </rPh>
    <rPh sb="21" eb="23">
      <t>ジシャ</t>
    </rPh>
    <rPh sb="23" eb="25">
      <t>カイハツ</t>
    </rPh>
    <rPh sb="25" eb="27">
      <t>ノウリョク</t>
    </rPh>
    <rPh sb="27" eb="28">
      <t>トウ</t>
    </rPh>
    <rPh sb="33" eb="35">
      <t>ナイヨウ</t>
    </rPh>
    <rPh sb="37" eb="40">
      <t>グタイテキ</t>
    </rPh>
    <rPh sb="41" eb="43">
      <t>キサイ</t>
    </rPh>
    <phoneticPr fontId="3"/>
  </si>
  <si>
    <t>業　種</t>
    <rPh sb="0" eb="1">
      <t>ギョウ</t>
    </rPh>
    <rPh sb="2" eb="3">
      <t>シュ</t>
    </rPh>
    <phoneticPr fontId="3"/>
  </si>
  <si>
    <t>万円</t>
    <phoneticPr fontId="3"/>
  </si>
  <si>
    <t>名</t>
    <phoneticPr fontId="3"/>
  </si>
  <si>
    <t>※ ＩＳＯ認証取得、その他資格は特徴欄に記入してください。</t>
    <rPh sb="5" eb="7">
      <t>ニンショウ</t>
    </rPh>
    <rPh sb="7" eb="9">
      <t>シュトク</t>
    </rPh>
    <rPh sb="12" eb="13">
      <t>タ</t>
    </rPh>
    <rPh sb="13" eb="15">
      <t>シカク</t>
    </rPh>
    <rPh sb="16" eb="18">
      <t>トクチョウ</t>
    </rPh>
    <rPh sb="18" eb="19">
      <t>ラン</t>
    </rPh>
    <rPh sb="20" eb="22">
      <t>キニュウ</t>
    </rPh>
    <phoneticPr fontId="3"/>
  </si>
  <si>
    <t>例：ＮＣ旋盤</t>
    <rPh sb="0" eb="1">
      <t>レイ</t>
    </rPh>
    <rPh sb="4" eb="6">
      <t>センバン</t>
    </rPh>
    <phoneticPr fontId="3"/>
  </si>
  <si>
    <t>例：φ500×1000</t>
    <rPh sb="0" eb="1">
      <t>レイ</t>
    </rPh>
    <phoneticPr fontId="3"/>
  </si>
  <si>
    <t>例</t>
    <rPh sb="0" eb="1">
      <t>レイ</t>
    </rPh>
    <phoneticPr fontId="3"/>
  </si>
  <si>
    <t>※主要設備欄は最大15種以内でご記入ください。</t>
    <rPh sb="1" eb="3">
      <t>シュヨウ</t>
    </rPh>
    <rPh sb="3" eb="5">
      <t>セツビ</t>
    </rPh>
    <rPh sb="5" eb="6">
      <t>ラン</t>
    </rPh>
    <rPh sb="7" eb="9">
      <t>サイダイ</t>
    </rPh>
    <rPh sb="11" eb="12">
      <t>シュ</t>
    </rPh>
    <rPh sb="12" eb="14">
      <t>イナイ</t>
    </rPh>
    <rPh sb="16" eb="18">
      <t>キニュウ</t>
    </rPh>
    <phoneticPr fontId="3"/>
  </si>
  <si>
    <t>例：　1</t>
    <rPh sb="0" eb="1">
      <t>レイ</t>
    </rPh>
    <phoneticPr fontId="3"/>
  </si>
  <si>
    <t>台数(台)</t>
    <rPh sb="0" eb="2">
      <t>ダイスウ</t>
    </rPh>
    <rPh sb="3" eb="4">
      <t>ダイ</t>
    </rPh>
    <phoneticPr fontId="3"/>
  </si>
  <si>
    <t>製缶・板金</t>
  </si>
  <si>
    <t>ISO9001・ISO14001</t>
  </si>
  <si>
    <t>設備能力等</t>
    <rPh sb="0" eb="2">
      <t>セツビ</t>
    </rPh>
    <rPh sb="2" eb="4">
      <t>ノウリョク</t>
    </rPh>
    <rPh sb="4" eb="5">
      <t>トウ</t>
    </rPh>
    <phoneticPr fontId="3"/>
  </si>
  <si>
    <t>E-メール</t>
    <phoneticPr fontId="4"/>
  </si>
  <si>
    <t>会社概要</t>
    <rPh sb="0" eb="2">
      <t>カイシャ</t>
    </rPh>
    <rPh sb="2" eb="4">
      <t>ガイヨウ</t>
    </rPh>
    <phoneticPr fontId="4"/>
  </si>
  <si>
    <t>海外対応</t>
    <rPh sb="0" eb="2">
      <t>カイガイ</t>
    </rPh>
    <rPh sb="2" eb="4">
      <t>タイオウ</t>
    </rPh>
    <phoneticPr fontId="3"/>
  </si>
  <si>
    <t>（対応できる国・都市）</t>
    <rPh sb="1" eb="3">
      <t>タイオウ</t>
    </rPh>
    <rPh sb="6" eb="7">
      <t>クニ</t>
    </rPh>
    <rPh sb="8" eb="10">
      <t>トシ</t>
    </rPh>
    <phoneticPr fontId="3"/>
  </si>
  <si>
    <t>※貴社の主たる業種（業務内容）を１つ選んでください。</t>
    <phoneticPr fontId="3"/>
  </si>
  <si>
    <t>公表できる取引先（2社まで）</t>
    <rPh sb="0" eb="2">
      <t>コウヒョウ</t>
    </rPh>
    <rPh sb="5" eb="7">
      <t>トリヒキ</t>
    </rPh>
    <rPh sb="7" eb="8">
      <t>サキ</t>
    </rPh>
    <rPh sb="10" eb="11">
      <t>シャ</t>
    </rPh>
    <phoneticPr fontId="4"/>
  </si>
  <si>
    <t>当日の連絡先（携帯電話）</t>
    <rPh sb="0" eb="2">
      <t>トウジツ</t>
    </rPh>
    <rPh sb="3" eb="6">
      <t>レンラクサキ</t>
    </rPh>
    <rPh sb="7" eb="9">
      <t>ケイタイ</t>
    </rPh>
    <rPh sb="9" eb="11">
      <t>デンワ</t>
    </rPh>
    <phoneticPr fontId="4"/>
  </si>
  <si>
    <t>①</t>
    <phoneticPr fontId="3"/>
  </si>
  <si>
    <t>②</t>
    <phoneticPr fontId="3"/>
  </si>
  <si>
    <t>＊個人情報の取り扱い：この申込書に記載された個人情報につきましては、取引の紹介・あっせんのために利用させていただきます。</t>
    <phoneticPr fontId="3"/>
  </si>
  <si>
    <t>※エクセルでご提出ください。</t>
    <phoneticPr fontId="3"/>
  </si>
  <si>
    <t>（都道府県）</t>
    <rPh sb="1" eb="5">
      <t>トドウフケン</t>
    </rPh>
    <phoneticPr fontId="3"/>
  </si>
  <si>
    <t>http://www.aibsc.jp/</t>
    <phoneticPr fontId="23"/>
  </si>
  <si>
    <t>工作機、産業機器、特殊車両向け板金部品の、製作、組み付け</t>
    <phoneticPr fontId="23"/>
  </si>
  <si>
    <t>ｼｬｰﾘﾝｸﾞ、ﾚｰｻﾞｰ、ﾀﾚｯﾄﾊﾟﾝﾁﾌﾟﾚｽ、曲げ、各種溶接加工、組み付け</t>
    <phoneticPr fontId="23"/>
  </si>
  <si>
    <t>単品少ﾛｯﾄから、量産、ASSYまで幅広く対応。　表面処理（ﾒﾗﾐﾝ・粉体塗装、各種ﾒｯｷ）までの完品納入が可能。</t>
    <phoneticPr fontId="23"/>
  </si>
  <si>
    <t>（株）△△工業</t>
    <rPh sb="0" eb="3">
      <t>カブ</t>
    </rPh>
    <rPh sb="5" eb="7">
      <t>コウギョウ</t>
    </rPh>
    <phoneticPr fontId="23"/>
  </si>
  <si>
    <t>○○○（株）</t>
    <rPh sb="3" eb="6">
      <t>カブ</t>
    </rPh>
    <phoneticPr fontId="23"/>
  </si>
  <si>
    <t>レーザー</t>
    <phoneticPr fontId="23"/>
  </si>
  <si>
    <t>タレットパンチプレス</t>
    <phoneticPr fontId="23"/>
  </si>
  <si>
    <t>シャーリング</t>
    <phoneticPr fontId="23"/>
  </si>
  <si>
    <t>プレスブレーキ</t>
    <phoneticPr fontId="23"/>
  </si>
  <si>
    <t>プレスブレーキ</t>
    <phoneticPr fontId="23"/>
  </si>
  <si>
    <t>CADCAM</t>
    <phoneticPr fontId="23"/>
  </si>
  <si>
    <t>半自動溶接機</t>
    <phoneticPr fontId="23"/>
  </si>
  <si>
    <t>ｱﾙｺﾞﾝ溶接機</t>
    <phoneticPr fontId="23"/>
  </si>
  <si>
    <t>ｽﾎﾟｯﾄ溶接機</t>
    <phoneticPr fontId="23"/>
  </si>
  <si>
    <t>三本ﾛｰﾗｰ</t>
    <phoneticPr fontId="23"/>
  </si>
  <si>
    <t>ｺｰﾅｰｼｬｰ</t>
    <phoneticPr fontId="23"/>
  </si>
  <si>
    <t>ﾒﾀﾙｿｰ</t>
    <phoneticPr fontId="23"/>
  </si>
  <si>
    <t>ｾｯﾄﾌﾟﾚｽ</t>
    <phoneticPr fontId="23"/>
  </si>
  <si>
    <t>各種測定ゲージ等一式</t>
    <phoneticPr fontId="23"/>
  </si>
  <si>
    <t>5’×10’　～t19.0（4Kw）</t>
    <phoneticPr fontId="23"/>
  </si>
  <si>
    <t>4’×10’　～t2.3（20t）</t>
    <phoneticPr fontId="23"/>
  </si>
  <si>
    <t>t6.0×3m</t>
    <phoneticPr fontId="23"/>
  </si>
  <si>
    <t>1.2m×35t</t>
    <phoneticPr fontId="23"/>
  </si>
  <si>
    <t>2.4m×80t</t>
    <phoneticPr fontId="23"/>
  </si>
  <si>
    <t>3.0m×130t</t>
    <phoneticPr fontId="23"/>
  </si>
  <si>
    <t>DXF、IJES対応</t>
    <phoneticPr fontId="23"/>
  </si>
  <si>
    <t>φ0.9～φ1.2</t>
    <phoneticPr fontId="23"/>
  </si>
  <si>
    <t>2m</t>
    <phoneticPr fontId="23"/>
  </si>
  <si>
    <t>30t</t>
    <phoneticPr fontId="23"/>
  </si>
  <si>
    <t>30t</t>
    <phoneticPr fontId="23"/>
  </si>
  <si>
    <t>部長</t>
    <rPh sb="0" eb="2">
      <t>ブチョウ</t>
    </rPh>
    <phoneticPr fontId="23"/>
  </si>
  <si>
    <t>担当</t>
    <rPh sb="0" eb="2">
      <t>タントウ</t>
    </rPh>
    <phoneticPr fontId="23"/>
  </si>
  <si>
    <t>△山　△之</t>
    <rPh sb="1" eb="2">
      <t>ヤマ</t>
    </rPh>
    <rPh sb="4" eb="5">
      <t>ユキ</t>
    </rPh>
    <phoneticPr fontId="23"/>
  </si>
  <si>
    <t>○川　〇郎</t>
    <rPh sb="1" eb="2">
      <t>カワ</t>
    </rPh>
    <rPh sb="4" eb="5">
      <t>ロウ</t>
    </rPh>
    <phoneticPr fontId="23"/>
  </si>
  <si>
    <t>052-0**-33**</t>
    <phoneticPr fontId="23"/>
  </si>
  <si>
    <t>090-0*0*-1*0*</t>
    <phoneticPr fontId="23"/>
  </si>
  <si>
    <t>相談コーナー</t>
    <rPh sb="0" eb="2">
      <t>ソウダン</t>
    </rPh>
    <phoneticPr fontId="23"/>
  </si>
  <si>
    <t>相談項目</t>
    <rPh sb="0" eb="2">
      <t>ソウダン</t>
    </rPh>
    <rPh sb="2" eb="4">
      <t>コウモク</t>
    </rPh>
    <phoneticPr fontId="23"/>
  </si>
  <si>
    <t>主な内容</t>
    <rPh sb="0" eb="1">
      <t>オモ</t>
    </rPh>
    <rPh sb="2" eb="4">
      <t>ナイヨウ</t>
    </rPh>
    <phoneticPr fontId="23"/>
  </si>
  <si>
    <t>会場内に出張相談コーナーを設置します。相談を希望する場合は主な相談項目を選択し、内容を簡潔にご記入ください。</t>
    <rPh sb="0" eb="2">
      <t>カイジョウ</t>
    </rPh>
    <rPh sb="2" eb="3">
      <t>ナイ</t>
    </rPh>
    <rPh sb="4" eb="6">
      <t>シュッチョウ</t>
    </rPh>
    <rPh sb="6" eb="8">
      <t>ソウダン</t>
    </rPh>
    <rPh sb="13" eb="15">
      <t>セッチ</t>
    </rPh>
    <rPh sb="19" eb="21">
      <t>ソウダン</t>
    </rPh>
    <rPh sb="22" eb="24">
      <t>キボウ</t>
    </rPh>
    <rPh sb="26" eb="28">
      <t>バアイ</t>
    </rPh>
    <rPh sb="29" eb="30">
      <t>オモ</t>
    </rPh>
    <rPh sb="31" eb="33">
      <t>ソウダン</t>
    </rPh>
    <rPh sb="33" eb="35">
      <t>コウモク</t>
    </rPh>
    <rPh sb="36" eb="38">
      <t>センタク</t>
    </rPh>
    <rPh sb="40" eb="42">
      <t>ナイヨウ</t>
    </rPh>
    <rPh sb="43" eb="45">
      <t>カンケツ</t>
    </rPh>
    <rPh sb="47" eb="49">
      <t>キニュウ</t>
    </rPh>
    <phoneticPr fontId="3"/>
  </si>
  <si>
    <t>　※事前予約制です。商談の入っていない時間に相談コーナーのスケジュールをお組みします。（25分/回）</t>
    <rPh sb="2" eb="4">
      <t>ジゼン</t>
    </rPh>
    <rPh sb="4" eb="7">
      <t>ヨヤクセイ</t>
    </rPh>
    <rPh sb="10" eb="12">
      <t>ショウダン</t>
    </rPh>
    <rPh sb="13" eb="14">
      <t>ハイ</t>
    </rPh>
    <rPh sb="19" eb="21">
      <t>ジカン</t>
    </rPh>
    <rPh sb="22" eb="24">
      <t>ソウダン</t>
    </rPh>
    <rPh sb="37" eb="38">
      <t>ク</t>
    </rPh>
    <rPh sb="46" eb="47">
      <t>フン</t>
    </rPh>
    <rPh sb="48" eb="49">
      <t>カイ</t>
    </rPh>
    <phoneticPr fontId="23"/>
  </si>
  <si>
    <r>
      <rPr>
        <b/>
        <sz val="20"/>
        <color indexed="8"/>
        <rFont val="HG丸ｺﾞｼｯｸM-PRO"/>
        <family val="3"/>
        <charset val="128"/>
      </rPr>
      <t>参　加　申　込　書</t>
    </r>
    <r>
      <rPr>
        <sz val="20"/>
        <color indexed="8"/>
        <rFont val="HG丸ｺﾞｼｯｸM-PRO"/>
        <family val="3"/>
        <charset val="128"/>
      </rPr>
      <t>（受 注 企 業）</t>
    </r>
    <phoneticPr fontId="3"/>
  </si>
  <si>
    <t>　</t>
  </si>
  <si>
    <t>氏名</t>
    <rPh sb="0" eb="2">
      <t>シメイ</t>
    </rPh>
    <phoneticPr fontId="23"/>
  </si>
  <si>
    <t xml:space="preserve"> Ｅメール送信先：torihiki@obda.or.jp  （公益財団法人大阪産業局）　　  　　  </t>
    <phoneticPr fontId="3"/>
  </si>
  <si>
    <r>
      <t xml:space="preserve">
</t>
    </r>
    <r>
      <rPr>
        <sz val="12"/>
        <color indexed="8"/>
        <rFont val="ＭＳ Ｐゴシック"/>
        <family val="3"/>
        <charset val="128"/>
      </rPr>
      <t xml:space="preserve">
当局ホームページの発注企業一覧表から企業名を選び</t>
    </r>
    <r>
      <rPr>
        <sz val="12"/>
        <color rgb="FFFF0000"/>
        <rFont val="ＭＳ Ｐゴシック"/>
        <family val="3"/>
        <charset val="128"/>
      </rPr>
      <t>下記「商談希望企業記入欄」</t>
    </r>
    <r>
      <rPr>
        <sz val="12"/>
        <color indexed="8"/>
        <rFont val="ＭＳ Ｐゴシック"/>
        <family val="3"/>
        <charset val="128"/>
      </rPr>
      <t xml:space="preserve">に記入してください（最大10社）
</t>
    </r>
    <r>
      <rPr>
        <sz val="12"/>
        <color rgb="FFFF0000"/>
        <rFont val="ＭＳ Ｐゴシック"/>
        <family val="3"/>
        <charset val="128"/>
      </rPr>
      <t xml:space="preserve">
※商談希望については申し込み状況により調整させていただくことがあります。</t>
    </r>
    <r>
      <rPr>
        <sz val="12"/>
        <color indexed="8"/>
        <rFont val="ＭＳ Ｐゴシック"/>
        <family val="3"/>
        <charset val="128"/>
      </rPr>
      <t xml:space="preserve">
</t>
    </r>
    <rPh sb="3" eb="4">
      <t>キョク</t>
    </rPh>
    <phoneticPr fontId="23"/>
  </si>
  <si>
    <t>大阪府</t>
    <rPh sb="0" eb="2">
      <t>オオサカ</t>
    </rPh>
    <rPh sb="2" eb="3">
      <t>フ</t>
    </rPh>
    <phoneticPr fontId="23"/>
  </si>
  <si>
    <t>締切日：令和４年８月５日</t>
    <rPh sb="0" eb="2">
      <t>シメキリ</t>
    </rPh>
    <rPh sb="2" eb="3">
      <t>ビ</t>
    </rPh>
    <rPh sb="4" eb="6">
      <t>レイワ</t>
    </rPh>
    <rPh sb="7" eb="8">
      <t>ネン</t>
    </rPh>
    <rPh sb="9" eb="10">
      <t>ガツ</t>
    </rPh>
    <rPh sb="11" eb="12">
      <t>ニチ</t>
    </rPh>
    <phoneticPr fontId="23"/>
  </si>
  <si>
    <t>大阪産業局株式会社</t>
    <rPh sb="0" eb="2">
      <t>オオサカ</t>
    </rPh>
    <rPh sb="2" eb="4">
      <t>サンギョウ</t>
    </rPh>
    <rPh sb="4" eb="5">
      <t>キョク</t>
    </rPh>
    <rPh sb="5" eb="7">
      <t>カブシキ</t>
    </rPh>
    <rPh sb="7" eb="9">
      <t>カイシャ</t>
    </rPh>
    <phoneticPr fontId="23"/>
  </si>
  <si>
    <t>おおさかさんぎょうきょく</t>
    <phoneticPr fontId="23"/>
  </si>
  <si>
    <t>06-***-00**</t>
    <phoneticPr fontId="23"/>
  </si>
  <si>
    <t>torihiki@obda.or.jp</t>
    <phoneticPr fontId="23"/>
  </si>
  <si>
    <t>577-0011</t>
    <phoneticPr fontId="23"/>
  </si>
  <si>
    <t>大阪府</t>
    <rPh sb="0" eb="3">
      <t>オオサカフ</t>
    </rPh>
    <phoneticPr fontId="23"/>
  </si>
  <si>
    <t xml:space="preserve">東大阪市荒本北1-4-17　クリエイション・コア東大阪　北館1F </t>
    <rPh sb="0" eb="4">
      <t>ヒガシオオサカシ</t>
    </rPh>
    <rPh sb="4" eb="6">
      <t>アラモト</t>
    </rPh>
    <rPh sb="6" eb="7">
      <t>キタ</t>
    </rPh>
    <rPh sb="24" eb="27">
      <t>ヒガシオオサカ</t>
    </rPh>
    <rPh sb="28" eb="29">
      <t>キタ</t>
    </rPh>
    <rPh sb="29" eb="30">
      <t>カン</t>
    </rPh>
    <phoneticPr fontId="23"/>
  </si>
  <si>
    <t>06-6748-1144</t>
    <phoneticPr fontId="23"/>
  </si>
  <si>
    <t>06-6745-2362</t>
    <phoneticPr fontId="23"/>
  </si>
  <si>
    <r>
      <rPr>
        <b/>
        <sz val="22"/>
        <color indexed="9"/>
        <rFont val="HG丸ｺﾞｼｯｸM-PRO"/>
        <family val="3"/>
        <charset val="128"/>
      </rPr>
      <t>モノづくり受発注WEB商談会</t>
    </r>
    <r>
      <rPr>
        <b/>
        <sz val="15"/>
        <color indexed="9"/>
        <rFont val="HG丸ｺﾞｼｯｸM-PRO"/>
        <family val="3"/>
        <charset val="128"/>
      </rPr>
      <t xml:space="preserve">
〔令和４年９月２６日（月）～９月３０日（金）開催〕</t>
    </r>
    <rPh sb="5" eb="8">
      <t>ジュハッチュウ</t>
    </rPh>
    <rPh sb="16" eb="18">
      <t>レイワ</t>
    </rPh>
    <rPh sb="19" eb="20">
      <t>ネン</t>
    </rPh>
    <rPh sb="21" eb="22">
      <t>ガツ</t>
    </rPh>
    <rPh sb="24" eb="25">
      <t>ニチ</t>
    </rPh>
    <rPh sb="26" eb="27">
      <t>ゲツ</t>
    </rPh>
    <rPh sb="30" eb="31">
      <t>ガツ</t>
    </rPh>
    <rPh sb="33" eb="34">
      <t>ニチ</t>
    </rPh>
    <rPh sb="35" eb="36">
      <t>キン</t>
    </rPh>
    <rPh sb="37" eb="39">
      <t>ショウダカイサインカイ</t>
    </rPh>
    <phoneticPr fontId="3"/>
  </si>
  <si>
    <t>フリガナ</t>
    <phoneticPr fontId="4"/>
  </si>
  <si>
    <t>URL</t>
    <phoneticPr fontId="4"/>
  </si>
  <si>
    <t>初めにお読みください</t>
  </si>
  <si>
    <t>【申し込みに関する注意事項】</t>
  </si>
  <si>
    <t>【提出期限】</t>
  </si>
  <si>
    <t>【開催までのスケジュール】</t>
  </si>
  <si>
    <t>お申込後2～3日内に受付確認の返信メールをお送りいたします。</t>
  </si>
  <si>
    <t>【お申込みおよびお問い合わせ先】</t>
    <phoneticPr fontId="23"/>
  </si>
  <si>
    <t>メールが届かない場合は、必ずお問い合わせください。</t>
    <phoneticPr fontId="23"/>
  </si>
  <si>
    <t>【エントリーシートの情報の利用目的】</t>
  </si>
  <si>
    <t>ご記入いただきました個人情報、提案内容の利用目的は次の通りといたします。</t>
  </si>
  <si>
    <t>MOBIO(ものづくりビジネスセンター大阪)</t>
    <rPh sb="19" eb="21">
      <t>オオサカ</t>
    </rPh>
    <phoneticPr fontId="23"/>
  </si>
  <si>
    <t>・</t>
  </si>
  <si>
    <t>・</t>
    <phoneticPr fontId="23"/>
  </si>
  <si>
    <t>4. 主催者からの商談会セミナー等のご案内のためのダイレクトメールの発送等</t>
  </si>
  <si>
    <t> ９月30日（金）【必着】</t>
    <rPh sb="2" eb="3">
      <t>ガツ</t>
    </rPh>
    <rPh sb="5" eb="6">
      <t>ニチ</t>
    </rPh>
    <phoneticPr fontId="23"/>
  </si>
  <si>
    <t>大阪府内に製造（加工）を行う工場を有する中小企業または個人事業者</t>
    <phoneticPr fontId="23"/>
  </si>
  <si>
    <t> お申込をいただいた時点で、上記にすべてに同意いただいたものとさせていただきます。</t>
  </si>
  <si>
    <t>【参加資格】</t>
    <phoneticPr fontId="23"/>
  </si>
  <si>
    <t>TEL：06-6748-1144　メール：mobio_torihiki＠obda.or.jp</t>
  </si>
  <si>
    <t>本申込書で審査選定を行いますので、明確で分かりやすい内容でご記入ください。</t>
    <rPh sb="17" eb="19">
      <t>メイカク</t>
    </rPh>
    <rPh sb="20" eb="21">
      <t>ワ</t>
    </rPh>
    <rPh sb="26" eb="28">
      <t>ナイヨウ</t>
    </rPh>
    <phoneticPr fontId="23"/>
  </si>
  <si>
    <t>希望いただいた企業との商談ができない等、ご希望に沿えない可能性がある点、ご了承ください。</t>
    <phoneticPr fontId="23"/>
  </si>
  <si>
    <t>その後、当財団にて面談時刻の設定を行い、最終的に面談の可否の結果とともに、11月上旬にご連絡</t>
    <phoneticPr fontId="23"/>
  </si>
  <si>
    <t>いたします。</t>
    <phoneticPr fontId="23"/>
  </si>
  <si>
    <t>新型コロナウイルス、天災等の影響により、商談会開催を中止または一部変更させていただく場合が</t>
    <phoneticPr fontId="23"/>
  </si>
  <si>
    <t>ございます。予めご了承ください。</t>
    <phoneticPr fontId="23"/>
  </si>
  <si>
    <t>本商談会への参加、発注企業並びに参加者の責に帰す本商談会場内での事故、発注企業の説明内容、</t>
    <phoneticPr fontId="23"/>
  </si>
  <si>
    <t>1. 大阪ものづくりマッチング商談会への参加お申し込みの受付</t>
    <rPh sb="3" eb="5">
      <t>オオサカ</t>
    </rPh>
    <rPh sb="15" eb="17">
      <t>ショウダン</t>
    </rPh>
    <rPh sb="17" eb="18">
      <t>カイ</t>
    </rPh>
    <phoneticPr fontId="23"/>
  </si>
  <si>
    <t>2. 大阪ものづくりマッチング商談会の個別面談の可否判断等のため、発注企業への提供</t>
    <rPh sb="3" eb="5">
      <t>オオサカ</t>
    </rPh>
    <rPh sb="33" eb="35">
      <t>ハッチュウ</t>
    </rPh>
    <phoneticPr fontId="23"/>
  </si>
  <si>
    <t>3. アンケート等の調査への協力依頼のご通知</t>
    <phoneticPr fontId="23"/>
  </si>
  <si>
    <t>原則として、大阪府の事業所の方をお申し込みの窓口としてください。</t>
    <phoneticPr fontId="23"/>
  </si>
  <si>
    <t>エクセルファイルでお申込みください。PDFファイルでは受付できません。</t>
    <rPh sb="10" eb="12">
      <t>モウシコ</t>
    </rPh>
    <rPh sb="27" eb="29">
      <t>ウケツケ</t>
    </rPh>
    <phoneticPr fontId="23"/>
  </si>
  <si>
    <t>TEL</t>
    <phoneticPr fontId="23"/>
  </si>
  <si>
    <t>FAX</t>
    <phoneticPr fontId="23"/>
  </si>
  <si>
    <t>【参加資格】大阪府内に製造（加工）を行う工場を有する中小企業または個人事業者</t>
    <phoneticPr fontId="23"/>
  </si>
  <si>
    <t>その他資格、表彰など</t>
    <rPh sb="2" eb="3">
      <t>タ</t>
    </rPh>
    <rPh sb="3" eb="5">
      <t>シカク</t>
    </rPh>
    <rPh sb="6" eb="8">
      <t>ヒョウショウ</t>
    </rPh>
    <phoneticPr fontId="23"/>
  </si>
  <si>
    <t xml:space="preserve"> ISO認証取得</t>
    <rPh sb="4" eb="6">
      <t>ニンショウ</t>
    </rPh>
    <rPh sb="6" eb="8">
      <t>シュトク</t>
    </rPh>
    <phoneticPr fontId="3"/>
  </si>
  <si>
    <t>海外対応（対応できる国・都市）</t>
    <rPh sb="0" eb="2">
      <t>カイガイ</t>
    </rPh>
    <rPh sb="2" eb="4">
      <t>タイオウ</t>
    </rPh>
    <phoneticPr fontId="3"/>
  </si>
  <si>
    <t>所属</t>
    <rPh sb="0" eb="2">
      <t>ショゾク</t>
    </rPh>
    <phoneticPr fontId="4"/>
  </si>
  <si>
    <t>役職</t>
    <rPh sb="0" eb="2">
      <t>ヤクショク</t>
    </rPh>
    <phoneticPr fontId="23"/>
  </si>
  <si>
    <t>E-Mail</t>
    <phoneticPr fontId="23"/>
  </si>
  <si>
    <t>※選考結果などのご連絡はメールにて案内いたします。間違いがないよう正確にご記入ください。</t>
    <phoneticPr fontId="23"/>
  </si>
  <si>
    <t>例：NC旋盤</t>
    <rPh sb="0" eb="1">
      <t>レイ</t>
    </rPh>
    <rPh sb="4" eb="6">
      <t>センバン</t>
    </rPh>
    <phoneticPr fontId="3"/>
  </si>
  <si>
    <t>台数</t>
    <rPh sb="0" eb="2">
      <t>ダイスウ</t>
    </rPh>
    <phoneticPr fontId="3"/>
  </si>
  <si>
    <t>設備名称</t>
    <rPh sb="0" eb="2">
      <t>セツビ</t>
    </rPh>
    <rPh sb="2" eb="4">
      <t>メイショウ</t>
    </rPh>
    <phoneticPr fontId="3"/>
  </si>
  <si>
    <t>緊急連絡先</t>
    <rPh sb="0" eb="2">
      <t>キンキュウ</t>
    </rPh>
    <rPh sb="2" eb="5">
      <t>レンラクサキ</t>
    </rPh>
    <phoneticPr fontId="23"/>
  </si>
  <si>
    <t>例：Φ500×1000</t>
    <rPh sb="0" eb="1">
      <t>レイ</t>
    </rPh>
    <phoneticPr fontId="3"/>
  </si>
  <si>
    <r>
      <t xml:space="preserve"> Ｅメール送信先：</t>
    </r>
    <r>
      <rPr>
        <b/>
        <sz val="11"/>
        <color theme="1"/>
        <rFont val="Meiryo UI"/>
        <family val="3"/>
        <charset val="128"/>
      </rPr>
      <t>mobio_torihiki@obda.or.jp</t>
    </r>
    <r>
      <rPr>
        <sz val="11"/>
        <color theme="1"/>
        <rFont val="Meiryo UI"/>
        <family val="3"/>
        <charset val="128"/>
      </rPr>
      <t xml:space="preserve">  （公益財団法人大阪産業局）　　  </t>
    </r>
    <rPh sb="5" eb="7">
      <t>ソウシン</t>
    </rPh>
    <rPh sb="7" eb="8">
      <t>サキ</t>
    </rPh>
    <rPh sb="37" eb="39">
      <t>コウエキ</t>
    </rPh>
    <rPh sb="39" eb="41">
      <t>ザイダン</t>
    </rPh>
    <rPh sb="41" eb="43">
      <t>ホウジン</t>
    </rPh>
    <rPh sb="43" eb="48">
      <t>オオサカサンギョウキョク</t>
    </rPh>
    <phoneticPr fontId="3"/>
  </si>
  <si>
    <t>▼選択してください</t>
    <rPh sb="1" eb="3">
      <t>センタク</t>
    </rPh>
    <phoneticPr fontId="23"/>
  </si>
  <si>
    <t>機械加工</t>
  </si>
  <si>
    <t>製缶板金</t>
  </si>
  <si>
    <t>プレス</t>
  </si>
  <si>
    <t>鋳造鍛造</t>
  </si>
  <si>
    <t>めっき塗装</t>
  </si>
  <si>
    <t>セラミック</t>
  </si>
  <si>
    <t>樹脂ゴム</t>
  </si>
  <si>
    <t>電気実装</t>
  </si>
  <si>
    <t>金型加工</t>
  </si>
  <si>
    <t>専用機の設計製作</t>
  </si>
  <si>
    <t>設計(CAD/CAM)</t>
  </si>
  <si>
    <t>ソフトIT</t>
  </si>
  <si>
    <t>設備メンテナンス</t>
  </si>
  <si>
    <t>その他</t>
  </si>
  <si>
    <t>お申し込みは、本申込書に必要事項を記入のうえ、下記申し込み先にE-maiにてお申し込みください。</t>
    <phoneticPr fontId="23"/>
  </si>
  <si>
    <t>FAXでのお申し込みは受付できません。</t>
    <phoneticPr fontId="23"/>
  </si>
  <si>
    <t>新型コロナウイルス拡大防止のため、商談会当日の参加者については各企業2名様までで</t>
    <phoneticPr fontId="23"/>
  </si>
  <si>
    <t>お願いいたします。</t>
    <phoneticPr fontId="23"/>
  </si>
  <si>
    <t>事業内容、経営状況、発注企業の商品技術サービス及び発注企業との商談取引契約などについて、</t>
    <phoneticPr fontId="23"/>
  </si>
  <si>
    <t>ついても、一切責任を負いません。</t>
    <phoneticPr fontId="23"/>
  </si>
  <si>
    <t>当財団は何ら保証等するものではなく、これら及びこれらに基づいて生じたいかなるトラブル損害に</t>
    <phoneticPr fontId="23"/>
  </si>
  <si>
    <t>関連する業種</t>
    <rPh sb="0" eb="2">
      <t>カンレン</t>
    </rPh>
    <rPh sb="4" eb="6">
      <t>ギョウシュ</t>
    </rPh>
    <phoneticPr fontId="23"/>
  </si>
  <si>
    <t>なし</t>
    <phoneticPr fontId="23"/>
  </si>
  <si>
    <t>部署</t>
    <rPh sb="0" eb="2">
      <t>ブショ</t>
    </rPh>
    <phoneticPr fontId="4"/>
  </si>
  <si>
    <t>大阪ものづくりマッチング商談会
商談申込書</t>
    <rPh sb="0" eb="2">
      <t>オオサカ</t>
    </rPh>
    <rPh sb="12" eb="14">
      <t>ショウダン</t>
    </rPh>
    <rPh sb="14" eb="15">
      <t>カイ</t>
    </rPh>
    <rPh sb="16" eb="18">
      <t>ショウダン</t>
    </rPh>
    <rPh sb="18" eb="20">
      <t>モウシコミ</t>
    </rPh>
    <rPh sb="20" eb="21">
      <t>ショ</t>
    </rPh>
    <phoneticPr fontId="23"/>
  </si>
  <si>
    <r>
      <t xml:space="preserve">
当局ホームページの発注案件リストから企業名を選び</t>
    </r>
    <r>
      <rPr>
        <sz val="10"/>
        <color rgb="FFFF0000"/>
        <rFont val="Meiryo UI"/>
        <family val="3"/>
        <charset val="128"/>
      </rPr>
      <t>下記「商談希望企業記入欄」</t>
    </r>
    <r>
      <rPr>
        <sz val="10"/>
        <color indexed="8"/>
        <rFont val="Meiryo UI"/>
        <family val="3"/>
        <charset val="128"/>
      </rPr>
      <t xml:space="preserve">に記入してください（最大8社）
</t>
    </r>
    <r>
      <rPr>
        <sz val="10"/>
        <color rgb="FFFF0000"/>
        <rFont val="Meiryo UI"/>
        <family val="3"/>
        <charset val="128"/>
      </rPr>
      <t xml:space="preserve">
</t>
    </r>
    <rPh sb="3" eb="4">
      <t>キョク</t>
    </rPh>
    <rPh sb="13" eb="15">
      <t>アンケン</t>
    </rPh>
    <rPh sb="29" eb="31">
      <t>ショウダン</t>
    </rPh>
    <phoneticPr fontId="23"/>
  </si>
  <si>
    <t>株式会社ISSリアライズ</t>
  </si>
  <si>
    <t>愛知製鋼株式会社　ステンレス事業統括部</t>
  </si>
  <si>
    <t>株式会社AIHO</t>
  </si>
  <si>
    <t>石川金網株式会社</t>
  </si>
  <si>
    <t>磯上歯車工業株式会社　いわき工場</t>
  </si>
  <si>
    <t>株式会社エヌテック</t>
  </si>
  <si>
    <t>大阪銘板株式会社</t>
  </si>
  <si>
    <t>株式会社桶谷製作所　大阪事業所</t>
  </si>
  <si>
    <t>株式会社九州プレシジョン　玉名工場</t>
  </si>
  <si>
    <t>クボタ環境エンジニアリング株式会社</t>
  </si>
  <si>
    <t>高周波熱錬株式会社　尼崎工場</t>
  </si>
  <si>
    <t>光和商事株式会社、大阪営業所</t>
  </si>
  <si>
    <t>興和精密工業株式会社</t>
  </si>
  <si>
    <t>JFEエンジニアリング株式会社　大阪支店</t>
  </si>
  <si>
    <t>株式会社シンテックホズミ</t>
  </si>
  <si>
    <t>新明和工業株式会社　環境システム本部</t>
  </si>
  <si>
    <t>株式会社関ケ原製作所</t>
  </si>
  <si>
    <t>ダイトロン株式会社D&amp;Pカンパニー　部品事業部門　部品生産部　電装工場</t>
  </si>
  <si>
    <t>大豊精機株式会社</t>
  </si>
  <si>
    <t>千代田工業株式会社</t>
  </si>
  <si>
    <t>株式会社ニチゾウテック</t>
  </si>
  <si>
    <t>株式会社ノノリタケカンパニーリミテド　夜須工場</t>
  </si>
  <si>
    <t>株式会社八馬製作所</t>
  </si>
  <si>
    <t>ハリキ精工株式会社</t>
  </si>
  <si>
    <t>富士・フォイトハイドロ株式会社</t>
  </si>
  <si>
    <t>富士インパルス株式会社</t>
  </si>
  <si>
    <t>株式会社三井Ｅ＆Ｓパワーシステムズ　神戸テクニカルセンター</t>
  </si>
  <si>
    <t>水戸工業株式会社</t>
  </si>
  <si>
    <t>ヤマコー株式会社</t>
  </si>
  <si>
    <t>会社名</t>
    <rPh sb="0" eb="3">
      <t>カイシャメイ</t>
    </rPh>
    <phoneticPr fontId="23"/>
  </si>
  <si>
    <t>商談希望企業（最大商談数8社）の選定については、当機構HPの発注案件リストをご覧いただき、
企業NOを入力してください。</t>
    <rPh sb="2" eb="4">
      <t>キボウ</t>
    </rPh>
    <rPh sb="46" eb="48">
      <t>キギョウ</t>
    </rPh>
    <rPh sb="51" eb="53">
      <t>ニュウリョク</t>
    </rPh>
    <phoneticPr fontId="23"/>
  </si>
  <si>
    <t>商談希望企業記入シート</t>
    <rPh sb="2" eb="4">
      <t>キボウ</t>
    </rPh>
    <rPh sb="4" eb="6">
      <t>キギョウ</t>
    </rPh>
    <rPh sb="6" eb="8">
      <t>キニュウ</t>
    </rPh>
    <phoneticPr fontId="23"/>
  </si>
  <si>
    <t>ISO9001</t>
    <phoneticPr fontId="23"/>
  </si>
  <si>
    <t>ISO14001</t>
    <phoneticPr fontId="23"/>
  </si>
  <si>
    <t>ISO9000･ISO14001</t>
    <phoneticPr fontId="23"/>
  </si>
  <si>
    <t>取得なし</t>
    <rPh sb="0" eb="2">
      <t>シュトク</t>
    </rPh>
    <phoneticPr fontId="23"/>
  </si>
  <si>
    <t>フリガナ</t>
    <phoneticPr fontId="23"/>
  </si>
  <si>
    <t>【大阪ものづくりマッチング商談会】商談申込書</t>
    <rPh sb="1" eb="3">
      <t>オオサカ</t>
    </rPh>
    <phoneticPr fontId="23"/>
  </si>
  <si>
    <t>5. お問い合わせ、その他大阪ものづくりマッチング商談会を適切かつ円滑にするために必要な業務</t>
    <rPh sb="13" eb="15">
      <t>オオサカ</t>
    </rPh>
    <phoneticPr fontId="23"/>
  </si>
  <si>
    <t>公益財団法人大阪産業局　MOBIO事業部　取引支援チーム（担当：山路、田中）</t>
    <rPh sb="17" eb="19">
      <t>ジギョウ</t>
    </rPh>
    <rPh sb="35" eb="37">
      <t>タナカ</t>
    </rPh>
    <phoneticPr fontId="23"/>
  </si>
  <si>
    <t>No</t>
    <phoneticPr fontId="23"/>
  </si>
  <si>
    <t>登録番号</t>
    <rPh sb="0" eb="4">
      <t>トウロクバンゴウ</t>
    </rPh>
    <phoneticPr fontId="23"/>
  </si>
  <si>
    <t>申込日</t>
    <rPh sb="0" eb="3">
      <t>モウシコミビ</t>
    </rPh>
    <phoneticPr fontId="23"/>
  </si>
  <si>
    <t>会社名フリガナ</t>
    <rPh sb="0" eb="3">
      <t>カイシャメイ</t>
    </rPh>
    <phoneticPr fontId="23"/>
  </si>
  <si>
    <t>〒</t>
    <phoneticPr fontId="23"/>
  </si>
  <si>
    <t>住所</t>
    <rPh sb="0" eb="2">
      <t>ジュウショ</t>
    </rPh>
    <phoneticPr fontId="23"/>
  </si>
  <si>
    <t>URL</t>
    <phoneticPr fontId="23"/>
  </si>
  <si>
    <t>資本金</t>
    <rPh sb="0" eb="3">
      <t>シホンキン</t>
    </rPh>
    <phoneticPr fontId="23"/>
  </si>
  <si>
    <t>従業員</t>
    <rPh sb="0" eb="3">
      <t>ジュウギョウイン</t>
    </rPh>
    <phoneticPr fontId="23"/>
  </si>
  <si>
    <t>担当者</t>
    <rPh sb="0" eb="3">
      <t>タントウシャ</t>
    </rPh>
    <phoneticPr fontId="23"/>
  </si>
  <si>
    <t>所属</t>
    <rPh sb="0" eb="2">
      <t>ショゾク</t>
    </rPh>
    <phoneticPr fontId="23"/>
  </si>
  <si>
    <t>Email</t>
    <phoneticPr fontId="23"/>
  </si>
  <si>
    <t>ISO取得</t>
    <rPh sb="3" eb="5">
      <t>シュトク</t>
    </rPh>
    <phoneticPr fontId="23"/>
  </si>
  <si>
    <t>企業1</t>
    <rPh sb="0" eb="2">
      <t>キギョウ</t>
    </rPh>
    <phoneticPr fontId="23"/>
  </si>
  <si>
    <t>企業2</t>
    <rPh sb="0" eb="2">
      <t>キギョウ</t>
    </rPh>
    <phoneticPr fontId="23"/>
  </si>
  <si>
    <t>企業3</t>
    <rPh sb="0" eb="2">
      <t>キギョウ</t>
    </rPh>
    <phoneticPr fontId="23"/>
  </si>
  <si>
    <t>企業4</t>
    <rPh sb="0" eb="2">
      <t>キギョウ</t>
    </rPh>
    <phoneticPr fontId="23"/>
  </si>
  <si>
    <t>企業5</t>
    <rPh sb="0" eb="2">
      <t>キギョウ</t>
    </rPh>
    <phoneticPr fontId="23"/>
  </si>
  <si>
    <t>企業6</t>
    <rPh sb="0" eb="2">
      <t>キギョウ</t>
    </rPh>
    <phoneticPr fontId="23"/>
  </si>
  <si>
    <t>企業7</t>
    <rPh sb="0" eb="2">
      <t>キギョウ</t>
    </rPh>
    <phoneticPr fontId="23"/>
  </si>
  <si>
    <t>企業8</t>
    <rPh sb="0" eb="2">
      <t>キギョウ</t>
    </rPh>
    <phoneticPr fontId="23"/>
  </si>
  <si>
    <t>企業</t>
    <rPh sb="0" eb="2">
      <t>キギョウ</t>
    </rPh>
    <phoneticPr fontId="23"/>
  </si>
  <si>
    <t>海外対応</t>
    <rPh sb="0" eb="4">
      <t>カイガイタイオウ</t>
    </rPh>
    <phoneticPr fontId="23"/>
  </si>
  <si>
    <t>取引先1</t>
    <rPh sb="0" eb="3">
      <t>トリヒキサキ</t>
    </rPh>
    <phoneticPr fontId="23"/>
  </si>
  <si>
    <t>取引先2</t>
    <rPh sb="0" eb="3">
      <t>トリヒキサキ</t>
    </rPh>
    <phoneticPr fontId="23"/>
  </si>
  <si>
    <t>企業NO</t>
    <rPh sb="0" eb="2">
      <t>キギョウ</t>
    </rPh>
    <phoneticPr fontId="23"/>
  </si>
  <si>
    <t>お申込み前に入力漏れがないか、いま一度ご確認ください。</t>
    <rPh sb="1" eb="3">
      <t>モウシコ</t>
    </rPh>
    <rPh sb="6" eb="9">
      <t>ニュウリョクモ</t>
    </rPh>
    <rPh sb="17" eb="19">
      <t>イチド</t>
    </rPh>
    <rPh sb="20" eb="22">
      <t>カクニン</t>
    </rPh>
    <phoneticPr fontId="23"/>
  </si>
  <si>
    <t>「面談申込書」を事前に、商談希望の発注企業へ渡し、面談の可否を決めていただきます。</t>
    <rPh sb="1" eb="3">
      <t>メンダン</t>
    </rPh>
    <rPh sb="3" eb="6">
      <t>モウシコミショ</t>
    </rPh>
    <rPh sb="8" eb="10">
      <t>ジゼン</t>
    </rPh>
    <rPh sb="12" eb="14">
      <t>ショウダン</t>
    </rPh>
    <rPh sb="14" eb="16">
      <t>キボウ</t>
    </rPh>
    <rPh sb="17" eb="19">
      <t>ハッチュウ</t>
    </rPh>
    <rPh sb="19" eb="21">
      <t>キギョウ</t>
    </rPh>
    <rPh sb="22" eb="23">
      <t>ワタ</t>
    </rPh>
    <rPh sb="25" eb="27">
      <t>メンダン</t>
    </rPh>
    <rPh sb="28" eb="30">
      <t>カヒ</t>
    </rPh>
    <rPh sb="31" eb="32">
      <t>キ</t>
    </rPh>
    <phoneticPr fontId="23"/>
  </si>
  <si>
    <t>お申し込みをいただいた企業の中から、発注企業と調整の上、ご面談の可否について決定をさせていただきます。</t>
    <rPh sb="32" eb="34">
      <t>カヒ</t>
    </rPh>
    <phoneticPr fontId="23"/>
  </si>
  <si>
    <t>希望いただいた企業と商談できない場合がありますので、ご了承ください。</t>
    <rPh sb="0" eb="2">
      <t>キボウ</t>
    </rPh>
    <rPh sb="7" eb="9">
      <t>キギョウ</t>
    </rPh>
    <rPh sb="10" eb="12">
      <t>ショウダン</t>
    </rPh>
    <rPh sb="16" eb="18">
      <t>バアイ</t>
    </rPh>
    <rPh sb="27" eb="29">
      <t>リョウショウ</t>
    </rPh>
    <phoneticPr fontId="23"/>
  </si>
  <si>
    <t>主な機械設備</t>
    <rPh sb="0" eb="1">
      <t>オモ</t>
    </rPh>
    <rPh sb="2" eb="6">
      <t>キカイセツビ</t>
    </rPh>
    <phoneticPr fontId="4"/>
  </si>
  <si>
    <t>お申込者</t>
    <rPh sb="1" eb="3">
      <t>モウシコミ</t>
    </rPh>
    <rPh sb="3" eb="4">
      <t>シャ</t>
    </rPh>
    <phoneticPr fontId="4"/>
  </si>
  <si>
    <t>緊急連絡先</t>
    <rPh sb="0" eb="2">
      <t>キンキュウ</t>
    </rPh>
    <rPh sb="2" eb="5">
      <t>レンラクサキ</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</si>
</sst>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lt;=560000000]000\-###\-####;0000\-##\-####"/>
    <numFmt numFmtId="178" formatCode="00"/>
    <numFmt numFmtId="179" formatCode="[&lt;=999]000;[&lt;=9999]000\-00;000\-0000"/>
  </numFmts>
  <fonts count="6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9"/>
      <color indexed="10"/>
      <name val="ＭＳ Ｐゴシック"/>
      <family val="3"/>
      <charset val="128"/>
    </font>
    <font>
      <sz val="12"/>
      <color indexed="8"/>
      <name val="ＭＳ Ｐゴシック"/>
      <family val="3"/>
      <charset val="128"/>
    </font>
    <font>
      <sz val="9"/>
      <name val="ＭＳ Ｐゴシック"/>
      <family val="3"/>
      <charset val="128"/>
    </font>
    <font>
      <sz val="8"/>
      <color indexed="8"/>
      <name val="ＭＳ Ｐゴシック"/>
      <family val="3"/>
      <charset val="128"/>
    </font>
    <font>
      <sz val="11"/>
      <color indexed="8"/>
      <name val="ＭＳ Ｐゴシック"/>
      <family val="3"/>
      <charset val="128"/>
    </font>
    <font>
      <b/>
      <sz val="22"/>
      <color indexed="9"/>
      <name val="HG丸ｺﾞｼｯｸM-PRO"/>
      <family val="3"/>
      <charset val="128"/>
    </font>
    <font>
      <sz val="20"/>
      <color indexed="8"/>
      <name val="HG丸ｺﾞｼｯｸM-PRO"/>
      <family val="3"/>
      <charset val="128"/>
    </font>
    <font>
      <sz val="10"/>
      <color theme="1"/>
      <name val="ＭＳ Ｐゴシック"/>
      <family val="3"/>
      <charset val="128"/>
      <scheme val="minor"/>
    </font>
    <font>
      <sz val="14"/>
      <color theme="1"/>
      <name val="ＭＳ Ｐゴシック"/>
      <family val="3"/>
      <charset val="128"/>
      <scheme val="minor"/>
    </font>
    <font>
      <sz val="9"/>
      <color rgb="FFFF0000"/>
      <name val="ＭＳ Ｐゴシック"/>
      <family val="3"/>
      <charset val="128"/>
    </font>
    <font>
      <b/>
      <u/>
      <sz val="11"/>
      <color rgb="FFFF0000"/>
      <name val="ＭＳ Ｐゴシック"/>
      <family val="3"/>
      <charset val="128"/>
      <scheme val="minor"/>
    </font>
    <font>
      <sz val="9"/>
      <color indexed="8"/>
      <name val="ＭＳ ゴシック"/>
      <family val="3"/>
      <charset val="128"/>
    </font>
    <font>
      <sz val="11"/>
      <color theme="1"/>
      <name val="ＭＳ 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scheme val="minor"/>
    </font>
    <font>
      <b/>
      <sz val="11"/>
      <name val="ＭＳ Ｐゴシック"/>
      <family val="3"/>
      <charset val="128"/>
    </font>
    <font>
      <sz val="10"/>
      <name val="ＭＳ Ｐゴシック"/>
      <family val="3"/>
      <charset val="128"/>
    </font>
    <font>
      <b/>
      <sz val="12"/>
      <name val="ＭＳ Ｐゴシック"/>
      <family val="3"/>
      <charset val="128"/>
    </font>
    <font>
      <b/>
      <sz val="20"/>
      <color indexed="8"/>
      <name val="HG丸ｺﾞｼｯｸM-PRO"/>
      <family val="3"/>
      <charset val="128"/>
    </font>
    <font>
      <b/>
      <sz val="15"/>
      <color indexed="9"/>
      <name val="HG丸ｺﾞｼｯｸM-PRO"/>
      <family val="3"/>
      <charset val="128"/>
    </font>
    <font>
      <sz val="12"/>
      <color rgb="FFFF0000"/>
      <name val="ＭＳ Ｐゴシック"/>
      <family val="3"/>
      <charset val="128"/>
    </font>
    <font>
      <sz val="9"/>
      <color rgb="FFFF0000"/>
      <name val="Meiryo UI"/>
      <family val="3"/>
      <charset val="128"/>
    </font>
    <font>
      <sz val="9"/>
      <color indexed="10"/>
      <name val="Meiryo UI"/>
      <family val="3"/>
      <charset val="128"/>
    </font>
    <font>
      <sz val="10"/>
      <name val="Meiryo UI"/>
      <family val="3"/>
      <charset val="128"/>
    </font>
    <font>
      <sz val="10"/>
      <color theme="1"/>
      <name val="Meiryo UI"/>
      <family val="3"/>
      <charset val="128"/>
    </font>
    <font>
      <sz val="10.5"/>
      <color theme="1"/>
      <name val="メイリオ"/>
      <family val="3"/>
      <charset val="128"/>
    </font>
    <font>
      <b/>
      <sz val="11"/>
      <color theme="1"/>
      <name val="メイリオ"/>
      <family val="3"/>
      <charset val="128"/>
    </font>
    <font>
      <b/>
      <sz val="10.5"/>
      <color rgb="FFFF0000"/>
      <name val="メイリオ"/>
      <family val="3"/>
      <charset val="128"/>
    </font>
    <font>
      <sz val="10.5"/>
      <color rgb="FFFF0000"/>
      <name val="メイリオ"/>
      <family val="3"/>
      <charset val="128"/>
    </font>
    <font>
      <sz val="10"/>
      <color indexed="8"/>
      <name val="Meiryo UI"/>
      <family val="3"/>
      <charset val="128"/>
    </font>
    <font>
      <b/>
      <sz val="10"/>
      <color indexed="8"/>
      <name val="Meiryo UI"/>
      <family val="3"/>
      <charset val="128"/>
    </font>
    <font>
      <b/>
      <sz val="10"/>
      <color theme="1"/>
      <name val="Meiryo UI"/>
      <family val="3"/>
      <charset val="128"/>
    </font>
    <font>
      <sz val="10"/>
      <color rgb="FFFF0000"/>
      <name val="Meiryo UI"/>
      <family val="3"/>
      <charset val="128"/>
    </font>
    <font>
      <sz val="10"/>
      <color indexed="10"/>
      <name val="Meiryo UI"/>
      <family val="3"/>
      <charset val="128"/>
    </font>
    <font>
      <b/>
      <sz val="10"/>
      <name val="Meiryo UI"/>
      <family val="3"/>
      <charset val="128"/>
    </font>
    <font>
      <b/>
      <sz val="11"/>
      <color theme="1"/>
      <name val="Meiryo UI"/>
      <family val="3"/>
      <charset val="128"/>
    </font>
    <font>
      <b/>
      <sz val="11"/>
      <color theme="0"/>
      <name val="Meiryo UI"/>
      <family val="3"/>
      <charset val="128"/>
    </font>
    <font>
      <b/>
      <u/>
      <sz val="11"/>
      <color theme="0"/>
      <name val="Meiryo UI"/>
      <family val="3"/>
      <charset val="128"/>
    </font>
    <font>
      <b/>
      <sz val="12"/>
      <color theme="1"/>
      <name val="Meiryo UI"/>
      <family val="3"/>
      <charset val="128"/>
    </font>
    <font>
      <b/>
      <sz val="16"/>
      <color indexed="9"/>
      <name val="メイリオ"/>
      <family val="3"/>
      <charset val="128"/>
    </font>
    <font>
      <sz val="11"/>
      <color theme="1"/>
      <name val="Meiryo UI"/>
      <family val="3"/>
      <charset val="128"/>
    </font>
    <font>
      <b/>
      <sz val="10"/>
      <color indexed="81"/>
      <name val="Meiryo UI"/>
      <family val="3"/>
      <charset val="128"/>
    </font>
    <font>
      <sz val="10"/>
      <color indexed="81"/>
      <name val="Meiryo UI"/>
      <family val="3"/>
      <charset val="128"/>
    </font>
    <font>
      <sz val="11"/>
      <color theme="1"/>
      <name val="ＭＳ Ｐゴシック"/>
      <family val="3"/>
      <charset val="128"/>
      <scheme val="minor"/>
    </font>
    <font>
      <sz val="9"/>
      <color indexed="81"/>
      <name val="MS P ゴシック"/>
      <family val="3"/>
      <charset val="128"/>
    </font>
    <font>
      <b/>
      <sz val="14"/>
      <color theme="1"/>
      <name val="Meiryo UI"/>
      <family val="3"/>
      <charset val="128"/>
    </font>
    <font>
      <sz val="10.5"/>
      <color theme="1"/>
      <name val="Meiryo UI"/>
      <family val="3"/>
      <charset val="128"/>
    </font>
    <font>
      <sz val="12"/>
      <color theme="1"/>
      <name val="Meiryo UI"/>
      <family val="3"/>
      <charset val="128"/>
    </font>
    <font>
      <sz val="10"/>
      <color indexed="8"/>
      <name val="メイリオ"/>
      <family val="3"/>
      <charset val="128"/>
    </font>
    <font>
      <sz val="10"/>
      <color rgb="FF000000"/>
      <name val="Meiryo UI"/>
      <family val="3"/>
      <charset val="128"/>
    </font>
    <font>
      <b/>
      <sz val="10"/>
      <color rgb="FFFF0000"/>
      <name val="Meiryo UI"/>
      <family val="3"/>
      <charset val="128"/>
    </font>
    <font>
      <sz val="10"/>
      <color theme="0"/>
      <name val="Meiryo UI"/>
      <family val="3"/>
      <charset val="128"/>
    </font>
    <font>
      <b/>
      <sz val="16"/>
      <color theme="0"/>
      <name val="メイリオ"/>
      <family val="3"/>
      <charset val="128"/>
    </font>
    <font>
      <b/>
      <sz val="12"/>
      <color theme="0"/>
      <name val="Meiryo UI"/>
      <family val="3"/>
      <charset val="128"/>
    </font>
    <font>
      <sz val="14"/>
      <color theme="1"/>
      <name val="Meiryo UI"/>
      <family val="3"/>
      <charset val="128"/>
    </font>
    <font>
      <sz val="12"/>
      <color rgb="FFFF0000"/>
      <name val="Meiryo UI"/>
      <family val="3"/>
      <charset val="128"/>
    </font>
  </fonts>
  <fills count="1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63"/>
        <bgColor indexed="64"/>
      </patternFill>
    </fill>
    <fill>
      <patternFill patternType="solid">
        <fgColor rgb="FFFFFF99"/>
        <bgColor indexed="64"/>
      </patternFill>
    </fill>
    <fill>
      <patternFill patternType="solid">
        <fgColor rgb="FF00B0F0"/>
        <bgColor indexed="64"/>
      </patternFill>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32">
    <border>
      <left/>
      <right/>
      <top/>
      <bottom/>
      <diagonal/>
    </border>
    <border>
      <left style="hair">
        <color indexed="64"/>
      </left>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tted">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dotted">
        <color indexed="64"/>
      </top>
      <bottom style="dotted">
        <color indexed="64"/>
      </bottom>
      <diagonal/>
    </border>
    <border>
      <left/>
      <right style="hair">
        <color indexed="64"/>
      </right>
      <top style="dotted">
        <color indexed="64"/>
      </top>
      <bottom style="dotted">
        <color indexed="64"/>
      </bottom>
      <diagonal/>
    </border>
    <border>
      <left/>
      <right/>
      <top style="dotted">
        <color indexed="64"/>
      </top>
      <bottom style="dotted">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style="hair">
        <color indexed="64"/>
      </left>
      <right/>
      <top style="thin">
        <color indexed="64"/>
      </top>
      <bottom style="thin">
        <color indexed="64"/>
      </bottom>
      <diagonal/>
    </border>
    <border>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medium">
        <color indexed="64"/>
      </top>
      <bottom/>
      <diagonal/>
    </border>
    <border>
      <left/>
      <right/>
      <top style="hair">
        <color indexed="64"/>
      </top>
      <bottom style="dotted">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dotted">
        <color indexed="64"/>
      </top>
      <bottom style="dotted">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style="dashed">
        <color indexed="64"/>
      </left>
      <right/>
      <top/>
      <bottom/>
      <diagonal/>
    </border>
    <border>
      <left style="medium">
        <color theme="1" tint="0.499984740745262"/>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hair">
        <color theme="0" tint="-0.34998626667073579"/>
      </right>
      <top style="thin">
        <color theme="0" tint="-0.34998626667073579"/>
      </top>
      <bottom style="hair">
        <color theme="0" tint="-0.34998626667073579"/>
      </bottom>
      <diagonal/>
    </border>
    <border>
      <left style="hair">
        <color theme="0" tint="-0.34998626667073579"/>
      </left>
      <right style="thin">
        <color theme="0" tint="-0.34998626667073579"/>
      </right>
      <top style="thin">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hair">
        <color theme="0" tint="-0.34998626667073579"/>
      </right>
      <top style="hair">
        <color theme="0" tint="-0.34998626667073579"/>
      </top>
      <bottom style="hair">
        <color theme="0" tint="-0.34998626667073579"/>
      </bottom>
      <diagonal/>
    </border>
    <border>
      <left style="hair">
        <color theme="0" tint="-0.34998626667073579"/>
      </left>
      <right style="thin">
        <color theme="0" tint="-0.34998626667073579"/>
      </right>
      <top style="hair">
        <color theme="0" tint="-0.34998626667073579"/>
      </top>
      <bottom style="hair">
        <color theme="0" tint="-0.34998626667073579"/>
      </bottom>
      <diagonal/>
    </border>
    <border>
      <left style="thin">
        <color theme="0" tint="-0.34998626667073579"/>
      </left>
      <right style="hair">
        <color theme="0" tint="-0.34998626667073579"/>
      </right>
      <top style="hair">
        <color theme="0" tint="-0.34998626667073579"/>
      </top>
      <bottom style="thin">
        <color theme="0" tint="-0.34998626667073579"/>
      </bottom>
      <diagonal/>
    </border>
    <border>
      <left style="hair">
        <color theme="0" tint="-0.34998626667073579"/>
      </left>
      <right style="hair">
        <color theme="0" tint="-0.34998626667073579"/>
      </right>
      <top style="hair">
        <color theme="0" tint="-0.34998626667073579"/>
      </top>
      <bottom style="thin">
        <color theme="0" tint="-0.34998626667073579"/>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thin">
        <color theme="0" tint="-0.499984740745262"/>
      </right>
      <top style="hair">
        <color theme="0" tint="-0.499984740745262"/>
      </top>
      <bottom/>
      <diagonal/>
    </border>
    <border>
      <left style="hair">
        <color theme="0" tint="-0.499984740745262"/>
      </left>
      <right/>
      <top/>
      <bottom/>
      <diagonal/>
    </border>
    <border>
      <left/>
      <right style="thin">
        <color theme="0" tint="-0.499984740745262"/>
      </right>
      <top/>
      <bottom/>
      <diagonal/>
    </border>
    <border>
      <left style="hair">
        <color theme="0" tint="-0.34998626667073579"/>
      </left>
      <right/>
      <top style="hair">
        <color theme="0" tint="-0.34998626667073579"/>
      </top>
      <bottom style="thin">
        <color theme="0" tint="-0.34998626667073579"/>
      </bottom>
      <diagonal/>
    </border>
    <border>
      <left/>
      <right/>
      <top style="hair">
        <color theme="0" tint="-0.34998626667073579"/>
      </top>
      <bottom style="thin">
        <color theme="0" tint="-0.34998626667073579"/>
      </bottom>
      <diagonal/>
    </border>
    <border>
      <left/>
      <right style="thin">
        <color theme="0" tint="-0.34998626667073579"/>
      </right>
      <top style="hair">
        <color theme="0" tint="-0.34998626667073579"/>
      </top>
      <bottom style="thin">
        <color theme="0" tint="-0.34998626667073579"/>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bottom style="medium">
        <color theme="1" tint="0.499984740745262"/>
      </bottom>
      <diagonal/>
    </border>
    <border>
      <left/>
      <right style="thin">
        <color theme="0" tint="-0.499984740745262"/>
      </right>
      <top style="hair">
        <color theme="0" tint="-0.499984740745262"/>
      </top>
      <bottom style="hair">
        <color theme="0" tint="-0.499984740745262"/>
      </bottom>
      <diagonal/>
    </border>
    <border>
      <left style="hair">
        <color theme="0" tint="-0.34998626667073579"/>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hair">
        <color theme="0" tint="-0.34998626667073579"/>
      </top>
      <bottom style="hair">
        <color theme="0" tint="-0.34998626667073579"/>
      </bottom>
      <diagonal/>
    </border>
  </borders>
  <cellStyleXfs count="6">
    <xf numFmtId="0" fontId="0" fillId="0" borderId="0">
      <alignment vertical="center"/>
    </xf>
    <xf numFmtId="0" fontId="7" fillId="0" borderId="0" applyNumberFormat="0" applyFill="0" applyBorder="0" applyAlignment="0" applyProtection="0">
      <alignment vertical="top"/>
      <protection locked="0"/>
    </xf>
    <xf numFmtId="0" fontId="2" fillId="0" borderId="0">
      <alignment vertical="center"/>
    </xf>
    <xf numFmtId="0" fontId="7" fillId="0" borderId="0"/>
    <xf numFmtId="0" fontId="1" fillId="0" borderId="0">
      <alignment vertical="center"/>
    </xf>
    <xf numFmtId="38" fontId="52" fillId="0" borderId="0" applyFont="0" applyFill="0" applyBorder="0" applyAlignment="0" applyProtection="0">
      <alignment vertical="center"/>
    </xf>
  </cellStyleXfs>
  <cellXfs count="449">
    <xf numFmtId="0" fontId="0" fillId="0" borderId="0" xfId="0">
      <alignment vertical="center"/>
    </xf>
    <xf numFmtId="0" fontId="6" fillId="0" borderId="0" xfId="0" applyFont="1">
      <alignment vertical="center"/>
    </xf>
    <xf numFmtId="0" fontId="7" fillId="0" borderId="0" xfId="0" applyFont="1" applyFill="1">
      <alignment vertical="center"/>
    </xf>
    <xf numFmtId="0" fontId="0" fillId="0" borderId="0" xfId="0" applyFill="1">
      <alignment vertical="center"/>
    </xf>
    <xf numFmtId="0" fontId="9" fillId="0" borderId="0" xfId="0" applyFont="1" applyFill="1">
      <alignment vertical="center"/>
    </xf>
    <xf numFmtId="0" fontId="0" fillId="2" borderId="0" xfId="0" applyFill="1">
      <alignment vertical="center"/>
    </xf>
    <xf numFmtId="0" fontId="0" fillId="0" borderId="0" xfId="0" applyBorder="1" applyAlignment="1" applyProtection="1">
      <alignment horizontal="center"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horizontal="right" vertical="center"/>
    </xf>
    <xf numFmtId="0" fontId="8" fillId="0" borderId="0" xfId="0" applyFont="1" applyBorder="1" applyAlignment="1" applyProtection="1">
      <alignment horizontal="left" vertical="center"/>
    </xf>
    <xf numFmtId="0" fontId="8" fillId="0" borderId="1" xfId="0" applyFont="1" applyBorder="1" applyProtection="1">
      <alignment vertical="center"/>
    </xf>
    <xf numFmtId="0" fontId="6" fillId="0" borderId="2" xfId="0" applyFont="1" applyBorder="1" applyAlignment="1" applyProtection="1">
      <alignment vertical="center" wrapText="1"/>
    </xf>
    <xf numFmtId="0" fontId="6" fillId="0" borderId="0" xfId="0" applyFont="1" applyBorder="1" applyAlignment="1" applyProtection="1">
      <alignment vertical="center" wrapText="1"/>
    </xf>
    <xf numFmtId="0" fontId="0" fillId="0" borderId="3" xfId="0" applyBorder="1" applyAlignment="1" applyProtection="1">
      <alignment horizontal="center" vertical="center" shrinkToFit="1"/>
    </xf>
    <xf numFmtId="0" fontId="0" fillId="0" borderId="3" xfId="0" applyBorder="1" applyAlignment="1" applyProtection="1">
      <alignment horizontal="left" vertical="center" shrinkToFit="1"/>
    </xf>
    <xf numFmtId="0" fontId="6" fillId="0" borderId="4" xfId="0" applyFont="1" applyBorder="1" applyAlignment="1" applyProtection="1">
      <alignment vertical="center"/>
    </xf>
    <xf numFmtId="0" fontId="6" fillId="0" borderId="4" xfId="0" applyFont="1" applyBorder="1" applyAlignment="1">
      <alignment vertical="center"/>
    </xf>
    <xf numFmtId="0" fontId="0" fillId="0" borderId="7" xfId="0"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0" fillId="0" borderId="10" xfId="0" applyFill="1" applyBorder="1" applyProtection="1">
      <alignment vertical="center"/>
    </xf>
    <xf numFmtId="0" fontId="8" fillId="0" borderId="0" xfId="0" applyFont="1" applyFill="1" applyBorder="1" applyProtection="1">
      <alignment vertical="center"/>
    </xf>
    <xf numFmtId="0" fontId="0" fillId="0" borderId="0" xfId="0" applyFill="1" applyBorder="1" applyProtection="1">
      <alignment vertical="center"/>
    </xf>
    <xf numFmtId="0" fontId="0" fillId="0" borderId="0" xfId="0" applyFill="1" applyAlignment="1">
      <alignment vertical="center" wrapText="1"/>
    </xf>
    <xf numFmtId="0" fontId="6" fillId="0" borderId="4" xfId="0" applyFont="1" applyBorder="1" applyAlignment="1" applyProtection="1">
      <alignment vertical="center" wrapText="1"/>
    </xf>
    <xf numFmtId="0" fontId="0" fillId="0" borderId="0" xfId="0" applyFill="1" applyProtection="1">
      <alignment vertical="center"/>
    </xf>
    <xf numFmtId="0" fontId="9" fillId="0" borderId="0" xfId="0" applyFont="1" applyFill="1" applyProtection="1">
      <alignment vertical="center"/>
    </xf>
    <xf numFmtId="0" fontId="0" fillId="2" borderId="0" xfId="0" applyFill="1" applyProtection="1">
      <alignment vertical="center"/>
    </xf>
    <xf numFmtId="0" fontId="6" fillId="0" borderId="6" xfId="0" applyFont="1" applyBorder="1" applyAlignment="1" applyProtection="1">
      <alignment vertical="center" wrapText="1"/>
    </xf>
    <xf numFmtId="0" fontId="6" fillId="0" borderId="12" xfId="0" applyFont="1" applyFill="1" applyBorder="1" applyAlignment="1" applyProtection="1">
      <alignment horizontal="center" vertical="center"/>
    </xf>
    <xf numFmtId="0" fontId="0" fillId="0" borderId="12" xfId="0" applyFill="1" applyBorder="1" applyAlignment="1" applyProtection="1">
      <alignment vertical="center"/>
    </xf>
    <xf numFmtId="0" fontId="6" fillId="0" borderId="12" xfId="0" applyFont="1" applyFill="1" applyBorder="1" applyProtection="1">
      <alignment vertical="center"/>
    </xf>
    <xf numFmtId="0" fontId="6" fillId="0" borderId="12" xfId="0" applyFont="1" applyFill="1" applyBorder="1" applyAlignment="1" applyProtection="1">
      <alignment horizontal="left" vertical="center"/>
    </xf>
    <xf numFmtId="0" fontId="10" fillId="0" borderId="12" xfId="0" applyFont="1" applyFill="1" applyBorder="1" applyAlignment="1" applyProtection="1">
      <alignment horizontal="center" vertical="center"/>
    </xf>
    <xf numFmtId="0" fontId="6" fillId="0" borderId="13" xfId="0" applyFont="1" applyFill="1" applyBorder="1" applyProtection="1">
      <alignment vertical="center"/>
    </xf>
    <xf numFmtId="0" fontId="6" fillId="2" borderId="0" xfId="0" applyFont="1" applyFill="1" applyBorder="1" applyProtection="1">
      <alignment vertical="center"/>
    </xf>
    <xf numFmtId="0" fontId="10" fillId="2" borderId="0" xfId="0" applyFont="1" applyFill="1" applyBorder="1" applyProtection="1">
      <alignment vertical="center"/>
    </xf>
    <xf numFmtId="0" fontId="17" fillId="0" borderId="0" xfId="0" applyFont="1" applyBorder="1" applyAlignment="1" applyProtection="1">
      <alignment horizontal="left" vertical="center"/>
    </xf>
    <xf numFmtId="0" fontId="7" fillId="0" borderId="46" xfId="1" applyFill="1" applyBorder="1" applyAlignment="1" applyProtection="1">
      <alignment horizontal="center" vertical="center"/>
      <protection locked="0"/>
    </xf>
    <xf numFmtId="0" fontId="7" fillId="0" borderId="38" xfId="1" applyFill="1" applyBorder="1" applyAlignment="1" applyProtection="1">
      <alignment horizontal="center" vertical="center"/>
      <protection locked="0"/>
    </xf>
    <xf numFmtId="0" fontId="6" fillId="0" borderId="14" xfId="0" applyFont="1" applyFill="1" applyBorder="1" applyAlignment="1" applyProtection="1">
      <alignment horizontal="center" vertical="center" wrapText="1"/>
    </xf>
    <xf numFmtId="0" fontId="0" fillId="0" borderId="50" xfId="0" applyFill="1" applyBorder="1" applyAlignment="1" applyProtection="1">
      <alignment vertical="center"/>
    </xf>
    <xf numFmtId="0" fontId="0" fillId="0" borderId="51" xfId="0" applyFill="1" applyBorder="1" applyAlignment="1" applyProtection="1">
      <alignment vertical="center"/>
    </xf>
    <xf numFmtId="0" fontId="0" fillId="0" borderId="0" xfId="0" applyFill="1" applyAlignment="1">
      <alignment horizontal="left" vertical="center"/>
    </xf>
    <xf numFmtId="0" fontId="18" fillId="0" borderId="0" xfId="0" applyFont="1" applyFill="1" applyAlignment="1">
      <alignment horizontal="left" vertical="center"/>
    </xf>
    <xf numFmtId="0" fontId="0" fillId="7" borderId="50" xfId="0" applyFill="1" applyBorder="1" applyAlignment="1" applyProtection="1">
      <alignment vertical="center"/>
    </xf>
    <xf numFmtId="0" fontId="34" fillId="0" borderId="0" xfId="0" applyFont="1" applyFill="1" applyBorder="1">
      <alignment vertical="center"/>
    </xf>
    <xf numFmtId="0" fontId="37" fillId="0" borderId="0" xfId="0" applyFont="1" applyFill="1" applyBorder="1" applyAlignment="1">
      <alignment horizontal="center" vertical="center"/>
    </xf>
    <xf numFmtId="0" fontId="34" fillId="0" borderId="90" xfId="0" applyFont="1" applyFill="1" applyBorder="1">
      <alignment vertical="center"/>
    </xf>
    <xf numFmtId="0" fontId="34" fillId="0" borderId="91" xfId="0" applyFont="1" applyFill="1" applyBorder="1" applyAlignment="1">
      <alignment horizontal="justify" vertical="center" wrapText="1"/>
    </xf>
    <xf numFmtId="0" fontId="34" fillId="0" borderId="90" xfId="0" applyFont="1" applyFill="1" applyBorder="1" applyAlignment="1">
      <alignment vertical="top"/>
    </xf>
    <xf numFmtId="0" fontId="34" fillId="0" borderId="91" xfId="0" applyFont="1" applyFill="1" applyBorder="1" applyAlignment="1">
      <alignment horizontal="justify" vertical="top" wrapText="1"/>
    </xf>
    <xf numFmtId="0" fontId="34" fillId="0" borderId="91" xfId="0" applyFont="1" applyFill="1" applyBorder="1" applyAlignment="1">
      <alignment horizontal="justify" vertical="center"/>
    </xf>
    <xf numFmtId="0" fontId="34" fillId="0" borderId="91" xfId="0" applyFont="1" applyFill="1" applyBorder="1" applyAlignment="1">
      <alignment vertical="center" wrapText="1"/>
    </xf>
    <xf numFmtId="0" fontId="34" fillId="0" borderId="92" xfId="0" applyFont="1" applyFill="1" applyBorder="1">
      <alignment vertical="center"/>
    </xf>
    <xf numFmtId="0" fontId="34" fillId="0" borderId="93" xfId="0" applyFont="1" applyFill="1" applyBorder="1" applyAlignment="1">
      <alignment horizontal="justify" vertical="center" wrapText="1"/>
    </xf>
    <xf numFmtId="0" fontId="33" fillId="0" borderId="0" xfId="0" applyFont="1" applyFill="1" applyProtection="1">
      <alignment vertical="center"/>
    </xf>
    <xf numFmtId="0" fontId="33" fillId="0" borderId="12" xfId="0" applyFont="1" applyFill="1" applyBorder="1" applyAlignment="1" applyProtection="1">
      <alignment vertical="center"/>
    </xf>
    <xf numFmtId="0" fontId="38" fillId="0" borderId="12" xfId="0" applyFont="1" applyFill="1" applyBorder="1" applyProtection="1">
      <alignment vertical="center"/>
    </xf>
    <xf numFmtId="0" fontId="38" fillId="0" borderId="12" xfId="0" applyFont="1" applyFill="1" applyBorder="1" applyAlignment="1" applyProtection="1">
      <alignment horizontal="center" vertical="center"/>
    </xf>
    <xf numFmtId="0" fontId="38" fillId="0" borderId="12" xfId="0" applyFont="1" applyFill="1" applyBorder="1" applyAlignment="1" applyProtection="1">
      <alignment horizontal="left" vertical="center"/>
    </xf>
    <xf numFmtId="0" fontId="32" fillId="0" borderId="12" xfId="0" applyFont="1" applyFill="1" applyBorder="1" applyAlignment="1" applyProtection="1">
      <alignment horizontal="center" vertical="center"/>
    </xf>
    <xf numFmtId="0" fontId="38" fillId="0" borderId="13" xfId="0" applyFont="1" applyFill="1" applyBorder="1" applyProtection="1">
      <alignment vertical="center"/>
    </xf>
    <xf numFmtId="0" fontId="38" fillId="0" borderId="0" xfId="0" applyFont="1" applyFill="1" applyBorder="1" applyProtection="1">
      <alignment vertical="center"/>
    </xf>
    <xf numFmtId="0" fontId="32" fillId="0" borderId="0" xfId="0" applyFont="1" applyFill="1" applyBorder="1" applyProtection="1">
      <alignment vertical="center"/>
    </xf>
    <xf numFmtId="0" fontId="45" fillId="10" borderId="0" xfId="0" applyFont="1" applyFill="1" applyProtection="1">
      <alignment vertical="center"/>
    </xf>
    <xf numFmtId="0" fontId="33" fillId="12" borderId="97" xfId="0" applyFont="1" applyFill="1" applyBorder="1" applyAlignment="1" applyProtection="1">
      <alignment horizontal="center" vertical="center" wrapText="1"/>
    </xf>
    <xf numFmtId="0" fontId="38" fillId="12" borderId="97" xfId="0" applyFont="1" applyFill="1" applyBorder="1" applyAlignment="1" applyProtection="1">
      <alignment horizontal="center" vertical="center" wrapText="1"/>
    </xf>
    <xf numFmtId="0" fontId="33" fillId="0" borderId="106" xfId="0" applyFont="1" applyFill="1" applyBorder="1" applyAlignment="1" applyProtection="1">
      <alignment horizontal="center" vertical="center"/>
    </xf>
    <xf numFmtId="0" fontId="33" fillId="0" borderId="107" xfId="0" applyFont="1" applyFill="1" applyBorder="1" applyAlignment="1" applyProtection="1">
      <alignment horizontal="center" vertical="center" shrinkToFit="1"/>
    </xf>
    <xf numFmtId="0" fontId="33" fillId="0" borderId="107" xfId="0" applyFont="1" applyFill="1" applyBorder="1" applyAlignment="1" applyProtection="1">
      <alignment horizontal="left" vertical="center" shrinkToFit="1"/>
    </xf>
    <xf numFmtId="0" fontId="33" fillId="0" borderId="119" xfId="0" applyFont="1" applyFill="1" applyBorder="1" applyAlignment="1" applyProtection="1">
      <alignment vertical="center"/>
    </xf>
    <xf numFmtId="0" fontId="33" fillId="0" borderId="120" xfId="0" applyFont="1" applyFill="1" applyBorder="1" applyAlignment="1" applyProtection="1">
      <alignment vertical="center"/>
    </xf>
    <xf numFmtId="0" fontId="33" fillId="0" borderId="121" xfId="0" applyFont="1" applyFill="1" applyBorder="1" applyAlignment="1" applyProtection="1">
      <alignment vertical="center"/>
    </xf>
    <xf numFmtId="0" fontId="33" fillId="0" borderId="0" xfId="0" applyFont="1">
      <alignment vertical="center"/>
    </xf>
    <xf numFmtId="0" fontId="54" fillId="0" borderId="0" xfId="0" applyFont="1" applyFill="1" applyBorder="1">
      <alignment vertical="center"/>
    </xf>
    <xf numFmtId="0" fontId="54" fillId="0" borderId="0" xfId="0" applyFont="1" applyFill="1" applyBorder="1" applyAlignment="1">
      <alignment horizontal="left" vertical="center"/>
    </xf>
    <xf numFmtId="0" fontId="55" fillId="0" borderId="0" xfId="0" applyFont="1" applyFill="1" applyBorder="1">
      <alignment vertical="center"/>
    </xf>
    <xf numFmtId="0" fontId="33" fillId="13" borderId="0" xfId="0" applyFont="1" applyFill="1" applyProtection="1">
      <alignment vertical="center"/>
    </xf>
    <xf numFmtId="0" fontId="47" fillId="13" borderId="0" xfId="0" applyFont="1" applyFill="1" applyAlignment="1" applyProtection="1">
      <alignment horizontal="center" vertical="center"/>
    </xf>
    <xf numFmtId="0" fontId="60" fillId="15" borderId="0" xfId="0" applyFont="1" applyFill="1" applyProtection="1">
      <alignment vertical="center"/>
    </xf>
    <xf numFmtId="0" fontId="62" fillId="15" borderId="0" xfId="0" applyFont="1" applyFill="1" applyAlignment="1" applyProtection="1">
      <alignment horizontal="center" vertical="center"/>
    </xf>
    <xf numFmtId="0" fontId="38" fillId="0" borderId="0" xfId="0" applyFont="1" applyFill="1" applyProtection="1">
      <alignment vertical="center"/>
    </xf>
    <xf numFmtId="0" fontId="46" fillId="10" borderId="0" xfId="0" applyFont="1" applyFill="1" applyAlignment="1" applyProtection="1">
      <alignment vertical="center"/>
    </xf>
    <xf numFmtId="0" fontId="45" fillId="10" borderId="0" xfId="0" applyFont="1" applyFill="1" applyAlignment="1" applyProtection="1">
      <alignment horizontal="left" vertical="center"/>
    </xf>
    <xf numFmtId="0" fontId="46" fillId="10" borderId="0" xfId="0" applyFont="1" applyFill="1" applyAlignment="1" applyProtection="1">
      <alignment horizontal="left" vertical="center"/>
    </xf>
    <xf numFmtId="0" fontId="44" fillId="0" borderId="0" xfId="0" applyFont="1" applyFill="1" applyProtection="1">
      <alignment vertical="center"/>
    </xf>
    <xf numFmtId="0" fontId="32" fillId="0" borderId="0" xfId="0" applyFont="1" applyFill="1" applyProtection="1">
      <alignment vertical="center"/>
    </xf>
    <xf numFmtId="0" fontId="32" fillId="0" borderId="106" xfId="1" applyFont="1" applyFill="1" applyBorder="1" applyAlignment="1" applyProtection="1">
      <alignment horizontal="center" vertical="center"/>
    </xf>
    <xf numFmtId="0" fontId="33" fillId="13" borderId="0" xfId="4" applyFont="1" applyFill="1" applyBorder="1" applyAlignment="1" applyProtection="1">
      <alignment horizontal="center" vertical="center"/>
    </xf>
    <xf numFmtId="0" fontId="33" fillId="13" borderId="0" xfId="4" applyFont="1" applyFill="1" applyBorder="1" applyAlignment="1" applyProtection="1">
      <alignment vertical="center"/>
    </xf>
    <xf numFmtId="0" fontId="33" fillId="13" borderId="0" xfId="0" applyFont="1" applyFill="1" applyBorder="1" applyProtection="1">
      <alignment vertical="center"/>
    </xf>
    <xf numFmtId="0" fontId="33" fillId="16" borderId="0" xfId="0" applyFont="1" applyFill="1">
      <alignment vertical="center"/>
    </xf>
    <xf numFmtId="0" fontId="33" fillId="7" borderId="0" xfId="0" applyFont="1" applyFill="1" applyProtection="1">
      <alignment vertical="center"/>
    </xf>
    <xf numFmtId="0" fontId="33" fillId="7" borderId="0" xfId="4" applyFont="1" applyFill="1" applyBorder="1" applyAlignment="1" applyProtection="1">
      <alignment horizontal="center" vertical="center"/>
    </xf>
    <xf numFmtId="0" fontId="33" fillId="7" borderId="0" xfId="4" applyFont="1" applyFill="1" applyBorder="1" applyAlignment="1" applyProtection="1">
      <alignment vertical="center"/>
    </xf>
    <xf numFmtId="0" fontId="33" fillId="7" borderId="0" xfId="0" applyFont="1" applyFill="1" applyBorder="1" applyProtection="1">
      <alignment vertical="center"/>
    </xf>
    <xf numFmtId="0" fontId="63" fillId="13" borderId="0" xfId="0" applyFont="1" applyFill="1" applyProtection="1">
      <alignment vertical="center"/>
    </xf>
    <xf numFmtId="0" fontId="56" fillId="13" borderId="0" xfId="0" applyFont="1" applyFill="1" applyProtection="1">
      <alignment vertical="center"/>
    </xf>
    <xf numFmtId="0" fontId="64" fillId="7" borderId="0" xfId="0" applyFont="1" applyFill="1" applyProtection="1">
      <alignment vertical="center"/>
    </xf>
    <xf numFmtId="0" fontId="56" fillId="7" borderId="0" xfId="0" applyFont="1" applyFill="1" applyProtection="1">
      <alignment vertical="center"/>
    </xf>
    <xf numFmtId="0" fontId="56" fillId="0" borderId="0" xfId="0" applyFont="1" applyFill="1" applyProtection="1">
      <alignment vertical="center"/>
    </xf>
    <xf numFmtId="0" fontId="54" fillId="13" borderId="0" xfId="0" applyFont="1" applyFill="1" applyProtection="1">
      <alignment vertical="center"/>
    </xf>
    <xf numFmtId="0" fontId="54" fillId="13" borderId="0" xfId="4" applyFont="1" applyFill="1" applyBorder="1" applyAlignment="1" applyProtection="1">
      <alignment horizontal="center" vertical="center"/>
    </xf>
    <xf numFmtId="0" fontId="54" fillId="13" borderId="0" xfId="4" applyFont="1" applyFill="1" applyBorder="1" applyAlignment="1" applyProtection="1">
      <alignment vertical="center"/>
    </xf>
    <xf numFmtId="0" fontId="54" fillId="13" borderId="0" xfId="0" applyFont="1" applyFill="1" applyBorder="1" applyProtection="1">
      <alignment vertical="center"/>
    </xf>
    <xf numFmtId="0" fontId="54" fillId="0" borderId="0" xfId="0" applyFont="1" applyFill="1" applyProtection="1">
      <alignment vertical="center"/>
    </xf>
    <xf numFmtId="0" fontId="54" fillId="0" borderId="122" xfId="0" applyFont="1" applyFill="1" applyBorder="1" applyAlignment="1">
      <alignment horizontal="center" vertical="center"/>
    </xf>
    <xf numFmtId="0" fontId="54"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9" borderId="88" xfId="0" applyFont="1" applyFill="1" applyBorder="1" applyAlignment="1">
      <alignment horizontal="left" vertical="center"/>
    </xf>
    <xf numFmtId="0" fontId="35" fillId="9" borderId="89" xfId="0" applyFont="1" applyFill="1" applyBorder="1" applyAlignment="1">
      <alignment horizontal="left" vertical="center"/>
    </xf>
    <xf numFmtId="0" fontId="35" fillId="9" borderId="90" xfId="0" applyFont="1" applyFill="1" applyBorder="1" applyAlignment="1">
      <alignment horizontal="left" vertical="center"/>
    </xf>
    <xf numFmtId="0" fontId="35" fillId="9" borderId="91" xfId="0" applyFont="1" applyFill="1" applyBorder="1" applyAlignment="1">
      <alignment horizontal="left" vertical="center"/>
    </xf>
    <xf numFmtId="0" fontId="35" fillId="9" borderId="90" xfId="0" applyFont="1" applyFill="1" applyBorder="1" applyAlignment="1">
      <alignment horizontal="left" vertical="center" wrapText="1"/>
    </xf>
    <xf numFmtId="0" fontId="35" fillId="9" borderId="91" xfId="0" applyFont="1" applyFill="1" applyBorder="1" applyAlignment="1">
      <alignment horizontal="left" vertical="center" wrapText="1"/>
    </xf>
    <xf numFmtId="0" fontId="38" fillId="0" borderId="98" xfId="0" applyFont="1" applyFill="1" applyBorder="1" applyAlignment="1" applyProtection="1">
      <alignment horizontal="left" vertical="center"/>
      <protection locked="0"/>
    </xf>
    <xf numFmtId="0" fontId="33" fillId="0" borderId="98" xfId="0" applyFont="1" applyFill="1" applyBorder="1" applyAlignment="1" applyProtection="1">
      <alignment horizontal="left" vertical="center"/>
      <protection locked="0"/>
    </xf>
    <xf numFmtId="0" fontId="38" fillId="0" borderId="98" xfId="0" applyFont="1" applyFill="1" applyBorder="1" applyAlignment="1" applyProtection="1">
      <alignment horizontal="center" vertical="center" shrinkToFit="1"/>
    </xf>
    <xf numFmtId="0" fontId="38" fillId="0" borderId="98" xfId="0" applyFont="1" applyFill="1" applyBorder="1" applyAlignment="1" applyProtection="1">
      <alignment horizontal="right" vertical="center" shrinkToFit="1"/>
      <protection locked="0"/>
    </xf>
    <xf numFmtId="0" fontId="41" fillId="0" borderId="124" xfId="0" applyFont="1" applyFill="1" applyBorder="1" applyAlignment="1" applyProtection="1">
      <alignment horizontal="left" vertical="center"/>
    </xf>
    <xf numFmtId="0" fontId="41" fillId="0" borderId="126" xfId="0" applyFont="1" applyFill="1" applyBorder="1" applyAlignment="1" applyProtection="1">
      <alignment horizontal="left" vertical="center"/>
    </xf>
    <xf numFmtId="0" fontId="41" fillId="0" borderId="131" xfId="0" applyFont="1" applyFill="1" applyBorder="1" applyAlignment="1" applyProtection="1">
      <alignment horizontal="left" vertical="center"/>
    </xf>
    <xf numFmtId="0" fontId="32" fillId="0" borderId="106" xfId="1" applyFont="1" applyFill="1" applyBorder="1" applyAlignment="1" applyProtection="1">
      <alignment horizontal="left" vertical="center"/>
      <protection locked="0"/>
    </xf>
    <xf numFmtId="0" fontId="32" fillId="0" borderId="107" xfId="1" applyFont="1" applyFill="1" applyBorder="1" applyAlignment="1" applyProtection="1">
      <alignment horizontal="left" vertical="center"/>
      <protection locked="0"/>
    </xf>
    <xf numFmtId="0" fontId="40" fillId="9" borderId="105" xfId="0" applyFont="1" applyFill="1" applyBorder="1" applyAlignment="1" applyProtection="1">
      <alignment horizontal="center" vertical="center" wrapText="1"/>
    </xf>
    <xf numFmtId="0" fontId="40" fillId="9" borderId="106" xfId="0" applyFont="1" applyFill="1" applyBorder="1" applyAlignment="1" applyProtection="1">
      <alignment horizontal="center" vertical="center" wrapText="1"/>
    </xf>
    <xf numFmtId="0" fontId="31" fillId="0" borderId="106" xfId="0" applyFont="1" applyFill="1" applyBorder="1" applyAlignment="1" applyProtection="1">
      <alignment horizontal="left" vertical="center"/>
    </xf>
    <xf numFmtId="0" fontId="31" fillId="0" borderId="107" xfId="0" applyFont="1" applyFill="1" applyBorder="1" applyAlignment="1" applyProtection="1">
      <alignment horizontal="left" vertical="center"/>
    </xf>
    <xf numFmtId="0" fontId="58" fillId="0" borderId="114" xfId="0" quotePrefix="1" applyFont="1" applyFill="1" applyBorder="1" applyAlignment="1" applyProtection="1">
      <alignment horizontal="left" vertical="center"/>
      <protection locked="0"/>
    </xf>
    <xf numFmtId="0" fontId="57" fillId="0" borderId="0" xfId="0" applyFont="1" applyFill="1" applyBorder="1" applyAlignment="1" applyProtection="1">
      <alignment horizontal="left" vertical="center"/>
      <protection locked="0"/>
    </xf>
    <xf numFmtId="0" fontId="57" fillId="0" borderId="115" xfId="0" applyFont="1" applyFill="1" applyBorder="1" applyAlignment="1" applyProtection="1">
      <alignment horizontal="left" vertical="center"/>
      <protection locked="0"/>
    </xf>
    <xf numFmtId="0" fontId="33" fillId="0" borderId="95" xfId="0" applyFont="1" applyFill="1" applyBorder="1" applyAlignment="1" applyProtection="1">
      <alignment horizontal="left" vertical="center"/>
      <protection locked="0"/>
    </xf>
    <xf numFmtId="0" fontId="33" fillId="0" borderId="96" xfId="0" applyFont="1" applyFill="1" applyBorder="1" applyAlignment="1" applyProtection="1">
      <alignment horizontal="left" vertical="center"/>
      <protection locked="0"/>
    </xf>
    <xf numFmtId="0" fontId="33" fillId="0" borderId="99" xfId="0" applyFont="1" applyFill="1" applyBorder="1" applyAlignment="1" applyProtection="1">
      <alignment horizontal="left" vertical="center"/>
      <protection locked="0"/>
    </xf>
    <xf numFmtId="0" fontId="40" fillId="11" borderId="97" xfId="0" applyFont="1" applyFill="1" applyBorder="1" applyAlignment="1" applyProtection="1">
      <alignment horizontal="center" vertical="center"/>
    </xf>
    <xf numFmtId="0" fontId="40" fillId="11" borderId="98" xfId="0" applyFont="1" applyFill="1" applyBorder="1" applyAlignment="1" applyProtection="1">
      <alignment horizontal="center" vertical="center"/>
    </xf>
    <xf numFmtId="0" fontId="40" fillId="11" borderId="94" xfId="0" applyFont="1" applyFill="1" applyBorder="1" applyAlignment="1" applyProtection="1">
      <alignment horizontal="center" vertical="center"/>
    </xf>
    <xf numFmtId="0" fontId="40" fillId="11" borderId="95" xfId="0" applyFont="1" applyFill="1" applyBorder="1" applyAlignment="1" applyProtection="1">
      <alignment horizontal="center" vertical="center"/>
    </xf>
    <xf numFmtId="0" fontId="32" fillId="0" borderId="0" xfId="0" applyFont="1" applyFill="1" applyBorder="1" applyAlignment="1" applyProtection="1">
      <alignment horizontal="center" vertical="center" shrinkToFit="1"/>
    </xf>
    <xf numFmtId="0" fontId="32" fillId="0" borderId="87"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87" xfId="0" applyFont="1" applyFill="1" applyBorder="1" applyAlignment="1" applyProtection="1">
      <alignment horizontal="center" shrinkToFit="1"/>
    </xf>
    <xf numFmtId="0" fontId="32" fillId="0" borderId="0" xfId="0" applyFont="1" applyFill="1" applyBorder="1" applyAlignment="1" applyProtection="1">
      <alignment horizontal="center" shrinkToFit="1"/>
    </xf>
    <xf numFmtId="0" fontId="32" fillId="0" borderId="4" xfId="0" applyFont="1" applyFill="1" applyBorder="1" applyAlignment="1" applyProtection="1">
      <alignment horizontal="center" shrinkToFit="1"/>
    </xf>
    <xf numFmtId="0" fontId="38" fillId="0" borderId="98" xfId="0" applyFont="1" applyFill="1" applyBorder="1" applyAlignment="1" applyProtection="1">
      <alignment horizontal="left" vertical="top" wrapText="1"/>
    </xf>
    <xf numFmtId="0" fontId="38" fillId="0" borderId="99" xfId="0" applyFont="1" applyFill="1" applyBorder="1" applyAlignment="1" applyProtection="1">
      <alignment horizontal="left" vertical="top" wrapText="1"/>
    </xf>
    <xf numFmtId="0" fontId="38" fillId="0" borderId="125" xfId="0" applyFont="1" applyFill="1" applyBorder="1" applyAlignment="1" applyProtection="1">
      <alignment horizontal="left" vertical="top" wrapText="1"/>
    </xf>
    <xf numFmtId="0" fontId="38" fillId="0" borderId="98" xfId="0" quotePrefix="1" applyFont="1" applyFill="1" applyBorder="1" applyAlignment="1" applyProtection="1">
      <alignment horizontal="left" vertical="center"/>
      <protection locked="0"/>
    </xf>
    <xf numFmtId="0" fontId="33" fillId="0" borderId="98" xfId="0" applyFont="1" applyFill="1" applyBorder="1" applyAlignment="1" applyProtection="1">
      <alignment horizontal="right" vertical="center" shrinkToFit="1"/>
      <protection locked="0"/>
    </xf>
    <xf numFmtId="0" fontId="38" fillId="12" borderId="98" xfId="0" applyFont="1" applyFill="1" applyBorder="1" applyAlignment="1" applyProtection="1">
      <alignment horizontal="center" vertical="center"/>
    </xf>
    <xf numFmtId="0" fontId="33" fillId="12" borderId="98" xfId="0" applyFont="1" applyFill="1" applyBorder="1" applyProtection="1">
      <alignment vertical="center"/>
    </xf>
    <xf numFmtId="0" fontId="38" fillId="12" borderId="98" xfId="0" applyFont="1" applyFill="1" applyBorder="1" applyAlignment="1" applyProtection="1">
      <alignment horizontal="center" vertical="center" shrinkToFit="1"/>
    </xf>
    <xf numFmtId="0" fontId="38" fillId="12" borderId="98" xfId="0" applyFont="1" applyFill="1" applyBorder="1" applyAlignment="1" applyProtection="1">
      <alignment horizontal="center" vertical="center" wrapText="1"/>
    </xf>
    <xf numFmtId="0" fontId="33" fillId="0" borderId="98" xfId="0" applyFont="1" applyFill="1" applyBorder="1" applyAlignment="1" applyProtection="1">
      <alignment horizontal="center" vertical="center" shrinkToFit="1"/>
    </xf>
    <xf numFmtId="0" fontId="33" fillId="0" borderId="106" xfId="0" applyFont="1" applyFill="1" applyBorder="1" applyAlignment="1" applyProtection="1">
      <alignment horizontal="left" vertical="center"/>
      <protection locked="0"/>
    </xf>
    <xf numFmtId="0" fontId="40" fillId="9" borderId="106" xfId="0" applyFont="1" applyFill="1" applyBorder="1" applyAlignment="1" applyProtection="1">
      <alignment horizontal="center" vertical="center"/>
    </xf>
    <xf numFmtId="0" fontId="43" fillId="9" borderId="119" xfId="1" applyFont="1" applyFill="1" applyBorder="1" applyAlignment="1" applyProtection="1">
      <alignment horizontal="center" vertical="center"/>
    </xf>
    <xf numFmtId="0" fontId="43" fillId="9" borderId="120" xfId="1" applyFont="1" applyFill="1" applyBorder="1" applyAlignment="1" applyProtection="1">
      <alignment horizontal="center" vertical="center"/>
    </xf>
    <xf numFmtId="0" fontId="43" fillId="9" borderId="121" xfId="1" applyFont="1" applyFill="1" applyBorder="1" applyAlignment="1" applyProtection="1">
      <alignment horizontal="center" vertical="center"/>
    </xf>
    <xf numFmtId="0" fontId="32" fillId="0" borderId="119" xfId="1" applyFont="1" applyFill="1" applyBorder="1" applyAlignment="1" applyProtection="1">
      <alignment horizontal="center" vertical="center"/>
      <protection locked="0"/>
    </xf>
    <xf numFmtId="0" fontId="32" fillId="0" borderId="120" xfId="1" applyFont="1" applyFill="1" applyBorder="1" applyAlignment="1" applyProtection="1">
      <alignment horizontal="center" vertical="center"/>
      <protection locked="0"/>
    </xf>
    <xf numFmtId="0" fontId="32" fillId="0" borderId="123" xfId="1" applyFont="1" applyFill="1" applyBorder="1" applyAlignment="1" applyProtection="1">
      <alignment horizontal="center" vertical="center"/>
      <protection locked="0"/>
    </xf>
    <xf numFmtId="0" fontId="39" fillId="9" borderId="105" xfId="0" applyFont="1" applyFill="1" applyBorder="1" applyAlignment="1" applyProtection="1">
      <alignment horizontal="center" vertical="center" wrapText="1"/>
    </xf>
    <xf numFmtId="0" fontId="39" fillId="9" borderId="106" xfId="0" applyFont="1" applyFill="1" applyBorder="1" applyAlignment="1" applyProtection="1">
      <alignment horizontal="center" vertical="center" wrapText="1"/>
    </xf>
    <xf numFmtId="0" fontId="39" fillId="9" borderId="108" xfId="0" applyFont="1" applyFill="1" applyBorder="1" applyAlignment="1" applyProtection="1">
      <alignment horizontal="center" vertical="center" wrapText="1"/>
    </xf>
    <xf numFmtId="0" fontId="39" fillId="9" borderId="109" xfId="0" applyFont="1" applyFill="1" applyBorder="1" applyAlignment="1" applyProtection="1">
      <alignment horizontal="center" vertical="center" wrapText="1"/>
    </xf>
    <xf numFmtId="0" fontId="40" fillId="9" borderId="105" xfId="0" applyFont="1" applyFill="1" applyBorder="1" applyAlignment="1" applyProtection="1">
      <alignment horizontal="center" vertical="center"/>
    </xf>
    <xf numFmtId="0" fontId="38" fillId="0" borderId="106" xfId="0" applyFont="1" applyFill="1" applyBorder="1" applyAlignment="1" applyProtection="1">
      <alignment horizontal="left" vertical="center" wrapText="1"/>
      <protection locked="0"/>
    </xf>
    <xf numFmtId="0" fontId="38" fillId="0" borderId="107" xfId="0" applyFont="1" applyFill="1" applyBorder="1" applyAlignment="1" applyProtection="1">
      <alignment horizontal="left" vertical="center" wrapText="1"/>
      <protection locked="0"/>
    </xf>
    <xf numFmtId="0" fontId="38" fillId="0" borderId="109" xfId="0" applyFont="1" applyFill="1" applyBorder="1" applyAlignment="1" applyProtection="1">
      <alignment horizontal="center" vertical="center" wrapText="1"/>
      <protection locked="0"/>
    </xf>
    <xf numFmtId="0" fontId="38" fillId="0" borderId="110" xfId="0" applyFont="1" applyFill="1" applyBorder="1" applyAlignment="1" applyProtection="1">
      <alignment horizontal="center" vertical="center" wrapText="1"/>
      <protection locked="0"/>
    </xf>
    <xf numFmtId="0" fontId="58" fillId="0" borderId="111" xfId="0" quotePrefix="1" applyFont="1" applyFill="1" applyBorder="1" applyAlignment="1" applyProtection="1">
      <alignment horizontal="left" vertical="center"/>
      <protection locked="0"/>
    </xf>
    <xf numFmtId="0" fontId="57" fillId="0" borderId="112" xfId="0" applyFont="1" applyFill="1" applyBorder="1" applyAlignment="1" applyProtection="1">
      <alignment horizontal="left" vertical="center"/>
      <protection locked="0"/>
    </xf>
    <xf numFmtId="0" fontId="57" fillId="0" borderId="113" xfId="0" applyFont="1" applyFill="1" applyBorder="1" applyAlignment="1" applyProtection="1">
      <alignment horizontal="left" vertical="center"/>
      <protection locked="0"/>
    </xf>
    <xf numFmtId="0" fontId="48" fillId="8" borderId="0" xfId="0" applyFont="1" applyFill="1" applyAlignment="1" applyProtection="1">
      <alignment horizontal="center" vertical="center" wrapText="1"/>
    </xf>
    <xf numFmtId="0" fontId="48" fillId="8" borderId="0" xfId="0" applyFont="1" applyFill="1" applyAlignment="1" applyProtection="1">
      <alignment horizontal="center" vertical="center"/>
    </xf>
    <xf numFmtId="0" fontId="49" fillId="0" borderId="0" xfId="0" applyFont="1" applyFill="1" applyAlignment="1" applyProtection="1">
      <alignment horizontal="center" wrapText="1"/>
    </xf>
    <xf numFmtId="0" fontId="49" fillId="0" borderId="0" xfId="0" applyFont="1" applyFill="1" applyAlignment="1" applyProtection="1">
      <alignment horizontal="center"/>
    </xf>
    <xf numFmtId="0" fontId="39" fillId="9" borderId="102" xfId="0" applyFont="1" applyFill="1" applyBorder="1" applyAlignment="1" applyProtection="1">
      <alignment horizontal="center" vertical="center"/>
    </xf>
    <xf numFmtId="0" fontId="39" fillId="9" borderId="103" xfId="0" applyFont="1" applyFill="1" applyBorder="1" applyAlignment="1" applyProtection="1">
      <alignment horizontal="center" vertical="center"/>
    </xf>
    <xf numFmtId="176" fontId="33" fillId="0" borderId="106" xfId="0" applyNumberFormat="1" applyFont="1" applyFill="1" applyBorder="1" applyAlignment="1" applyProtection="1">
      <alignment horizontal="right" vertical="center"/>
      <protection locked="0"/>
    </xf>
    <xf numFmtId="0" fontId="40" fillId="9" borderId="103" xfId="0" applyNumberFormat="1" applyFont="1" applyFill="1" applyBorder="1" applyAlignment="1" applyProtection="1">
      <alignment horizontal="center" vertical="center"/>
    </xf>
    <xf numFmtId="0" fontId="40" fillId="9" borderId="106" xfId="0" applyNumberFormat="1" applyFont="1" applyFill="1" applyBorder="1" applyAlignment="1" applyProtection="1">
      <alignment horizontal="center" vertical="center"/>
    </xf>
    <xf numFmtId="177" fontId="40" fillId="9" borderId="106" xfId="0" applyNumberFormat="1" applyFont="1" applyFill="1" applyBorder="1" applyAlignment="1" applyProtection="1">
      <alignment horizontal="center" vertical="center"/>
    </xf>
    <xf numFmtId="0" fontId="33" fillId="0" borderId="103" xfId="0" applyNumberFormat="1" applyFont="1" applyFill="1" applyBorder="1" applyAlignment="1" applyProtection="1">
      <alignment horizontal="left" vertical="center"/>
      <protection locked="0"/>
    </xf>
    <xf numFmtId="0" fontId="33" fillId="0" borderId="104" xfId="0" applyNumberFormat="1" applyFont="1" applyFill="1" applyBorder="1" applyAlignment="1" applyProtection="1">
      <alignment horizontal="left" vertical="center"/>
      <protection locked="0"/>
    </xf>
    <xf numFmtId="0" fontId="33" fillId="0" borderId="106" xfId="0" applyNumberFormat="1" applyFont="1" applyFill="1" applyBorder="1" applyAlignment="1" applyProtection="1">
      <alignment horizontal="left" vertical="center"/>
      <protection locked="0"/>
    </xf>
    <xf numFmtId="0" fontId="33" fillId="0" borderId="107" xfId="0" applyNumberFormat="1" applyFont="1" applyFill="1" applyBorder="1" applyAlignment="1" applyProtection="1">
      <alignment horizontal="left" vertical="center"/>
      <protection locked="0"/>
    </xf>
    <xf numFmtId="177" fontId="33" fillId="0" borderId="106" xfId="0" applyNumberFormat="1" applyFont="1" applyFill="1" applyBorder="1" applyAlignment="1" applyProtection="1">
      <alignment horizontal="left" vertical="center"/>
      <protection locked="0"/>
    </xf>
    <xf numFmtId="177" fontId="33" fillId="0" borderId="107" xfId="0" applyNumberFormat="1" applyFont="1" applyFill="1" applyBorder="1" applyAlignment="1" applyProtection="1">
      <alignment horizontal="left" vertical="center"/>
      <protection locked="0"/>
    </xf>
    <xf numFmtId="0" fontId="33" fillId="0" borderId="103" xfId="0" applyFont="1" applyFill="1" applyBorder="1" applyAlignment="1" applyProtection="1">
      <alignment horizontal="left" vertical="center"/>
      <protection locked="0"/>
    </xf>
    <xf numFmtId="0" fontId="47" fillId="0" borderId="106" xfId="0" applyFont="1" applyFill="1" applyBorder="1" applyAlignment="1" applyProtection="1">
      <alignment horizontal="left" vertical="center"/>
      <protection locked="0"/>
    </xf>
    <xf numFmtId="0" fontId="30" fillId="0" borderId="106" xfId="0" applyFont="1" applyFill="1" applyBorder="1" applyAlignment="1" applyProtection="1">
      <alignment horizontal="left" vertical="center"/>
    </xf>
    <xf numFmtId="0" fontId="30" fillId="0" borderId="107" xfId="0" applyFont="1" applyFill="1" applyBorder="1" applyAlignment="1" applyProtection="1">
      <alignment horizontal="left" vertical="center"/>
    </xf>
    <xf numFmtId="0" fontId="32" fillId="0" borderId="106" xfId="1" applyFont="1" applyFill="1" applyBorder="1" applyAlignment="1" applyProtection="1">
      <alignment horizontal="center" vertical="center"/>
      <protection locked="0"/>
    </xf>
    <xf numFmtId="179" fontId="33" fillId="0" borderId="106" xfId="0" applyNumberFormat="1" applyFont="1" applyFill="1" applyBorder="1" applyAlignment="1" applyProtection="1">
      <alignment horizontal="center" vertical="center"/>
      <protection locked="0"/>
    </xf>
    <xf numFmtId="0" fontId="40" fillId="0" borderId="106" xfId="0" applyFont="1" applyFill="1" applyBorder="1" applyAlignment="1" applyProtection="1">
      <alignment horizontal="center" vertical="center"/>
    </xf>
    <xf numFmtId="38" fontId="33" fillId="0" borderId="106" xfId="5" applyFont="1" applyFill="1" applyBorder="1" applyAlignment="1" applyProtection="1">
      <alignment horizontal="right" vertical="center"/>
      <protection locked="0"/>
    </xf>
    <xf numFmtId="0" fontId="59" fillId="13" borderId="130" xfId="4" applyFont="1" applyFill="1" applyBorder="1" applyAlignment="1" applyProtection="1">
      <alignment horizontal="center" vertical="center"/>
    </xf>
    <xf numFmtId="0" fontId="59" fillId="13" borderId="129" xfId="4" applyFont="1" applyFill="1" applyBorder="1" applyAlignment="1" applyProtection="1">
      <alignment horizontal="center" vertical="center"/>
    </xf>
    <xf numFmtId="0" fontId="33" fillId="13" borderId="128" xfId="0" applyFont="1" applyFill="1" applyBorder="1" applyAlignment="1" applyProtection="1">
      <alignment horizontal="center" vertical="center"/>
    </xf>
    <xf numFmtId="0" fontId="33" fillId="13" borderId="129" xfId="0" applyFont="1" applyFill="1" applyBorder="1" applyAlignment="1" applyProtection="1">
      <alignment horizontal="center" vertical="center"/>
    </xf>
    <xf numFmtId="178" fontId="56" fillId="14" borderId="127" xfId="4" applyNumberFormat="1" applyFont="1" applyFill="1" applyBorder="1" applyAlignment="1" applyProtection="1">
      <alignment horizontal="center" vertical="center"/>
      <protection locked="0"/>
    </xf>
    <xf numFmtId="0" fontId="56" fillId="13" borderId="128" xfId="4" applyFont="1" applyFill="1" applyBorder="1" applyAlignment="1" applyProtection="1">
      <alignment horizontal="left" vertical="center"/>
    </xf>
    <xf numFmtId="0" fontId="56" fillId="13" borderId="130" xfId="4" applyFont="1" applyFill="1" applyBorder="1" applyAlignment="1" applyProtection="1">
      <alignment horizontal="left" vertical="center"/>
    </xf>
    <xf numFmtId="0" fontId="40" fillId="11" borderId="124" xfId="0" applyFont="1" applyFill="1" applyBorder="1" applyAlignment="1" applyProtection="1">
      <alignment horizontal="center" vertical="center"/>
    </xf>
    <xf numFmtId="0" fontId="40" fillId="11" borderId="125" xfId="0" applyFont="1" applyFill="1" applyBorder="1" applyAlignment="1" applyProtection="1">
      <alignment horizontal="center" vertical="center"/>
    </xf>
    <xf numFmtId="0" fontId="33" fillId="0" borderId="124" xfId="0" applyFont="1" applyFill="1" applyBorder="1" applyAlignment="1" applyProtection="1">
      <alignment horizontal="left" vertical="center"/>
      <protection locked="0"/>
    </xf>
    <xf numFmtId="0" fontId="33" fillId="0" borderId="126" xfId="0" applyFont="1" applyFill="1" applyBorder="1" applyAlignment="1" applyProtection="1">
      <alignment horizontal="left" vertical="center"/>
      <protection locked="0"/>
    </xf>
    <xf numFmtId="0" fontId="33" fillId="0" borderId="125" xfId="0" applyFont="1" applyFill="1" applyBorder="1" applyAlignment="1" applyProtection="1">
      <alignment horizontal="left" vertical="center"/>
      <protection locked="0"/>
    </xf>
    <xf numFmtId="0" fontId="42" fillId="0" borderId="126" xfId="0" applyFont="1" applyFill="1" applyBorder="1" applyAlignment="1" applyProtection="1">
      <alignment horizontal="center" vertical="center"/>
    </xf>
    <xf numFmtId="0" fontId="61" fillId="15" borderId="0" xfId="0" applyFont="1" applyFill="1" applyAlignment="1" applyProtection="1">
      <alignment horizontal="center" vertical="center"/>
    </xf>
    <xf numFmtId="0" fontId="47" fillId="13" borderId="127" xfId="0" applyFont="1" applyFill="1" applyBorder="1" applyAlignment="1" applyProtection="1">
      <alignment horizontal="center" vertical="center"/>
    </xf>
    <xf numFmtId="0" fontId="47" fillId="14" borderId="127" xfId="0" applyFont="1" applyFill="1" applyBorder="1" applyAlignment="1" applyProtection="1">
      <alignment horizontal="left" vertical="center"/>
    </xf>
    <xf numFmtId="0" fontId="40" fillId="11" borderId="100" xfId="0" applyFont="1" applyFill="1" applyBorder="1" applyAlignment="1" applyProtection="1">
      <alignment horizontal="center" vertical="center"/>
    </xf>
    <xf numFmtId="0" fontId="40" fillId="11" borderId="101" xfId="0" applyFont="1" applyFill="1" applyBorder="1" applyAlignment="1" applyProtection="1">
      <alignment horizontal="center" vertical="center"/>
    </xf>
    <xf numFmtId="0" fontId="32" fillId="0" borderId="116" xfId="0" applyFont="1" applyFill="1" applyBorder="1" applyAlignment="1" applyProtection="1">
      <alignment horizontal="left" vertical="center"/>
      <protection locked="0"/>
    </xf>
    <xf numFmtId="0" fontId="32" fillId="0" borderId="117" xfId="0" applyFont="1" applyFill="1" applyBorder="1" applyAlignment="1" applyProtection="1">
      <alignment horizontal="left" vertical="center"/>
      <protection locked="0"/>
    </xf>
    <xf numFmtId="0" fontId="32" fillId="0" borderId="118" xfId="0" applyFont="1" applyFill="1" applyBorder="1" applyAlignment="1" applyProtection="1">
      <alignment horizontal="left" vertical="center"/>
      <protection locked="0"/>
    </xf>
    <xf numFmtId="0" fontId="43" fillId="0" borderId="87"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43" fillId="0" borderId="4" xfId="0" applyFont="1" applyFill="1" applyBorder="1" applyAlignment="1" applyProtection="1">
      <alignment horizontal="center" vertical="center" shrinkToFit="1"/>
    </xf>
    <xf numFmtId="0" fontId="43" fillId="0" borderId="10" xfId="0" applyFont="1" applyFill="1" applyBorder="1" applyAlignment="1" applyProtection="1">
      <alignment horizontal="center" vertical="center" wrapText="1" shrinkToFit="1"/>
    </xf>
    <xf numFmtId="0" fontId="43" fillId="0" borderId="0" xfId="0" applyFont="1" applyFill="1" applyBorder="1" applyAlignment="1" applyProtection="1">
      <alignment horizontal="center" vertical="center" wrapText="1" shrinkToFit="1"/>
    </xf>
    <xf numFmtId="0" fontId="43" fillId="0" borderId="84" xfId="0" applyFont="1" applyFill="1" applyBorder="1" applyAlignment="1" applyProtection="1">
      <alignment horizontal="center" vertical="center" wrapText="1" shrinkToFit="1"/>
    </xf>
    <xf numFmtId="0" fontId="43" fillId="0" borderId="11" xfId="0" applyFont="1" applyFill="1" applyBorder="1" applyAlignment="1" applyProtection="1">
      <alignment horizontal="center" vertical="center" wrapText="1" shrinkToFit="1"/>
    </xf>
    <xf numFmtId="0" fontId="43" fillId="0" borderId="12" xfId="0" applyFont="1" applyFill="1" applyBorder="1" applyAlignment="1" applyProtection="1">
      <alignment horizontal="center" vertical="center" wrapText="1" shrinkToFit="1"/>
    </xf>
    <xf numFmtId="0" fontId="43" fillId="0" borderId="85" xfId="0" applyFont="1" applyFill="1" applyBorder="1" applyAlignment="1" applyProtection="1">
      <alignment horizontal="center" vertical="center" wrapText="1" shrinkToFit="1"/>
    </xf>
    <xf numFmtId="0" fontId="32" fillId="0" borderId="0" xfId="0" applyFont="1" applyFill="1" applyBorder="1" applyAlignment="1" applyProtection="1">
      <alignment horizontal="left" vertical="center" shrinkToFit="1"/>
    </xf>
    <xf numFmtId="0" fontId="32" fillId="0" borderId="4" xfId="0" applyFont="1" applyFill="1" applyBorder="1" applyAlignment="1" applyProtection="1">
      <alignment horizontal="left" vertical="center" shrinkToFit="1"/>
    </xf>
    <xf numFmtId="0" fontId="56" fillId="13" borderId="0" xfId="0" applyFont="1" applyFill="1" applyAlignment="1" applyProtection="1">
      <alignment horizontal="center" vertical="center" wrapText="1"/>
    </xf>
    <xf numFmtId="0" fontId="15" fillId="2" borderId="0" xfId="0" applyFont="1" applyFill="1" applyAlignment="1" applyProtection="1">
      <alignment horizontal="left" vertical="top" shrinkToFit="1"/>
    </xf>
    <xf numFmtId="0" fontId="0" fillId="0" borderId="50"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3" borderId="26" xfId="0" applyFill="1" applyBorder="1" applyAlignment="1" applyProtection="1">
      <alignment horizontal="center" vertical="center"/>
      <protection locked="0"/>
    </xf>
    <xf numFmtId="0" fontId="0" fillId="3" borderId="24" xfId="0" applyFill="1" applyBorder="1" applyAlignment="1" applyProtection="1">
      <alignment horizontal="center" vertical="center"/>
      <protection locked="0"/>
    </xf>
    <xf numFmtId="0" fontId="0" fillId="3"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xf>
    <xf numFmtId="0" fontId="0" fillId="3" borderId="27" xfId="0" applyFill="1" applyBorder="1" applyAlignment="1" applyProtection="1">
      <alignment horizontal="center" vertical="center"/>
      <protection locked="0"/>
    </xf>
    <xf numFmtId="0" fontId="0" fillId="3" borderId="26" xfId="0" applyFill="1" applyBorder="1" applyAlignment="1" applyProtection="1">
      <alignment horizontal="center" vertical="center" wrapText="1"/>
      <protection locked="0"/>
    </xf>
    <xf numFmtId="0" fontId="0" fillId="3" borderId="24" xfId="0" applyFill="1" applyBorder="1" applyAlignment="1" applyProtection="1">
      <alignment horizontal="center" vertical="center" wrapText="1"/>
      <protection locked="0"/>
    </xf>
    <xf numFmtId="0" fontId="0" fillId="3" borderId="27" xfId="0" applyFill="1" applyBorder="1" applyAlignment="1" applyProtection="1">
      <alignment horizontal="center" vertical="center" wrapText="1"/>
      <protection locked="0"/>
    </xf>
    <xf numFmtId="0" fontId="0" fillId="0" borderId="41" xfId="0"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3" borderId="46"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0" borderId="46" xfId="0" applyFill="1" applyBorder="1" applyAlignment="1" applyProtection="1">
      <alignment horizontal="center" vertical="center"/>
    </xf>
    <xf numFmtId="0" fontId="0" fillId="3" borderId="3" xfId="0" applyFill="1" applyBorder="1" applyAlignment="1" applyProtection="1">
      <alignment horizontal="center" vertical="center"/>
      <protection locked="0"/>
    </xf>
    <xf numFmtId="0" fontId="0" fillId="0" borderId="28" xfId="0" applyFill="1" applyBorder="1" applyAlignment="1" applyProtection="1">
      <alignment horizontal="center" vertical="center"/>
    </xf>
    <xf numFmtId="0" fontId="0" fillId="0" borderId="29"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1"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3" borderId="60"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3" borderId="61" xfId="0" applyFill="1" applyBorder="1" applyAlignment="1" applyProtection="1">
      <alignment horizontal="center" vertical="center"/>
      <protection locked="0"/>
    </xf>
    <xf numFmtId="0" fontId="0" fillId="0" borderId="60"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3" borderId="81" xfId="0" applyFill="1" applyBorder="1" applyAlignment="1" applyProtection="1">
      <alignment horizontal="center" vertical="center"/>
      <protection locked="0"/>
    </xf>
    <xf numFmtId="0" fontId="0" fillId="0" borderId="55"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57" xfId="0" applyFill="1" applyBorder="1" applyAlignment="1" applyProtection="1">
      <alignment horizontal="center" vertical="center"/>
    </xf>
    <xf numFmtId="0" fontId="0" fillId="0" borderId="39"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3" borderId="62" xfId="0" applyFill="1" applyBorder="1" applyAlignment="1" applyProtection="1">
      <alignment horizontal="center" vertical="center"/>
      <protection locked="0"/>
    </xf>
    <xf numFmtId="0" fontId="0" fillId="3" borderId="56" xfId="0" applyFill="1" applyBorder="1" applyAlignment="1" applyProtection="1">
      <alignment horizontal="center" vertical="center"/>
      <protection locked="0"/>
    </xf>
    <xf numFmtId="0" fontId="0" fillId="3" borderId="57" xfId="0" applyFill="1" applyBorder="1" applyAlignment="1" applyProtection="1">
      <alignment horizontal="center" vertical="center"/>
      <protection locked="0"/>
    </xf>
    <xf numFmtId="0" fontId="0" fillId="0" borderId="62" xfId="0" applyFill="1" applyBorder="1" applyAlignment="1" applyProtection="1">
      <alignment horizontal="center" vertical="center"/>
    </xf>
    <xf numFmtId="0" fontId="0" fillId="3" borderId="58" xfId="0" applyFill="1" applyBorder="1" applyAlignment="1" applyProtection="1">
      <alignment horizontal="center" vertical="center"/>
      <protection locked="0"/>
    </xf>
    <xf numFmtId="0" fontId="26" fillId="0" borderId="9" xfId="0" applyFont="1" applyFill="1" applyBorder="1" applyAlignment="1">
      <alignment horizontal="center" vertical="center" shrinkToFit="1"/>
    </xf>
    <xf numFmtId="0" fontId="26" fillId="0" borderId="39" xfId="0" applyFont="1" applyFill="1" applyBorder="1" applyAlignment="1">
      <alignment horizontal="center" vertical="center" shrinkToFit="1"/>
    </xf>
    <xf numFmtId="0" fontId="26" fillId="0" borderId="83"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4"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12" xfId="0" applyFont="1" applyFill="1" applyBorder="1" applyAlignment="1">
      <alignment horizontal="center" vertical="center" shrinkToFit="1"/>
    </xf>
    <xf numFmtId="0" fontId="26" fillId="0" borderId="85" xfId="0" applyFont="1" applyFill="1" applyBorder="1" applyAlignment="1">
      <alignment horizontal="center" vertical="center" shrinkToFit="1"/>
    </xf>
    <xf numFmtId="0" fontId="24" fillId="0" borderId="86" xfId="0" applyFont="1" applyFill="1" applyBorder="1" applyAlignment="1">
      <alignment horizontal="center" vertical="center" shrinkToFit="1"/>
    </xf>
    <xf numFmtId="0" fontId="24" fillId="0" borderId="39" xfId="0" applyFont="1" applyFill="1" applyBorder="1" applyAlignment="1">
      <alignment horizontal="center" vertical="center" shrinkToFit="1"/>
    </xf>
    <xf numFmtId="0" fontId="24" fillId="0" borderId="40" xfId="0" applyFont="1" applyFill="1" applyBorder="1" applyAlignment="1">
      <alignment horizontal="center" vertical="center" shrinkToFit="1"/>
    </xf>
    <xf numFmtId="0" fontId="25" fillId="0" borderId="87" xfId="0" applyFont="1" applyFill="1" applyBorder="1" applyAlignment="1">
      <alignment horizontal="center" vertical="center"/>
    </xf>
    <xf numFmtId="0" fontId="25" fillId="0" borderId="0" xfId="0" applyFont="1" applyFill="1" applyBorder="1" applyAlignment="1">
      <alignment horizontal="center" vertical="center"/>
    </xf>
    <xf numFmtId="0" fontId="7" fillId="5" borderId="9" xfId="0" applyFont="1" applyFill="1" applyBorder="1" applyAlignment="1" applyProtection="1">
      <alignment horizontal="center" vertical="center"/>
      <protection locked="0"/>
    </xf>
    <xf numFmtId="0" fontId="7" fillId="5" borderId="39" xfId="0" applyFont="1" applyFill="1" applyBorder="1" applyAlignment="1" applyProtection="1">
      <alignment horizontal="center" vertical="center"/>
      <protection locked="0"/>
    </xf>
    <xf numFmtId="0" fontId="7" fillId="5" borderId="40"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5" borderId="12"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25" fillId="0" borderId="0" xfId="0"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10" fillId="5" borderId="9" xfId="0" applyFont="1" applyFill="1" applyBorder="1" applyAlignment="1" applyProtection="1">
      <alignment horizontal="left" vertical="center" shrinkToFit="1"/>
      <protection locked="0"/>
    </xf>
    <xf numFmtId="0" fontId="10" fillId="5" borderId="39" xfId="0" applyFont="1" applyFill="1" applyBorder="1" applyAlignment="1" applyProtection="1">
      <alignment horizontal="left" vertical="center" shrinkToFit="1"/>
      <protection locked="0"/>
    </xf>
    <xf numFmtId="0" fontId="10" fillId="5" borderId="40" xfId="0" applyFont="1" applyFill="1" applyBorder="1" applyAlignment="1" applyProtection="1">
      <alignment horizontal="left" vertical="center" shrinkToFit="1"/>
      <protection locked="0"/>
    </xf>
    <xf numFmtId="0" fontId="10" fillId="5" borderId="11" xfId="0" applyFont="1" applyFill="1" applyBorder="1" applyAlignment="1" applyProtection="1">
      <alignment horizontal="left" vertical="center" shrinkToFit="1"/>
      <protection locked="0"/>
    </xf>
    <xf numFmtId="0" fontId="10" fillId="5" borderId="12" xfId="0" applyFont="1" applyFill="1" applyBorder="1" applyAlignment="1" applyProtection="1">
      <alignment horizontal="left" vertical="center" shrinkToFit="1"/>
      <protection locked="0"/>
    </xf>
    <xf numFmtId="0" fontId="10" fillId="5" borderId="13" xfId="0" applyFont="1" applyFill="1" applyBorder="1" applyAlignment="1" applyProtection="1">
      <alignment horizontal="left" vertical="center" shrinkToFit="1"/>
      <protection locked="0"/>
    </xf>
    <xf numFmtId="0" fontId="7" fillId="0" borderId="87" xfId="0" applyFont="1" applyFill="1" applyBorder="1" applyAlignment="1" applyProtection="1">
      <alignment horizontal="center" shrinkToFit="1"/>
      <protection locked="0"/>
    </xf>
    <xf numFmtId="0" fontId="7" fillId="0" borderId="0" xfId="0" applyFont="1" applyFill="1" applyBorder="1" applyAlignment="1" applyProtection="1">
      <alignment horizontal="center" shrinkToFit="1"/>
      <protection locked="0"/>
    </xf>
    <xf numFmtId="0" fontId="7" fillId="0" borderId="4" xfId="0" applyFont="1" applyFill="1" applyBorder="1" applyAlignment="1" applyProtection="1">
      <alignment horizontal="center" shrinkToFit="1"/>
      <protection locked="0"/>
    </xf>
    <xf numFmtId="0" fontId="0" fillId="0" borderId="63" xfId="0" applyFill="1" applyBorder="1" applyAlignment="1" applyProtection="1">
      <alignment horizontal="center" vertical="center"/>
    </xf>
    <xf numFmtId="0" fontId="0" fillId="0" borderId="64" xfId="0" applyFill="1" applyBorder="1" applyAlignment="1" applyProtection="1">
      <alignment horizontal="center" vertical="center"/>
    </xf>
    <xf numFmtId="0" fontId="0" fillId="0" borderId="65" xfId="0" applyFill="1" applyBorder="1" applyAlignment="1" applyProtection="1">
      <alignment horizontal="center" vertical="center"/>
    </xf>
    <xf numFmtId="0" fontId="0" fillId="3" borderId="63" xfId="0" applyFill="1" applyBorder="1" applyAlignment="1" applyProtection="1">
      <alignment horizontal="center" vertical="center" wrapText="1"/>
      <protection locked="0"/>
    </xf>
    <xf numFmtId="0" fontId="0" fillId="3" borderId="64" xfId="0" applyFill="1" applyBorder="1" applyAlignment="1" applyProtection="1">
      <alignment horizontal="center" vertical="center" wrapText="1"/>
      <protection locked="0"/>
    </xf>
    <xf numFmtId="0" fontId="0" fillId="3" borderId="66" xfId="0" applyFill="1" applyBorder="1" applyAlignment="1" applyProtection="1">
      <alignment horizontal="center" vertical="center" wrapText="1"/>
      <protection locked="0"/>
    </xf>
    <xf numFmtId="0" fontId="19" fillId="3" borderId="21" xfId="0" applyFont="1" applyFill="1" applyBorder="1" applyAlignment="1" applyProtection="1">
      <alignment horizontal="left" vertical="center"/>
      <protection locked="0"/>
    </xf>
    <xf numFmtId="0" fontId="19" fillId="3" borderId="22" xfId="0" applyFont="1" applyFill="1" applyBorder="1" applyAlignment="1" applyProtection="1">
      <alignment horizontal="left" vertical="center"/>
      <protection locked="0"/>
    </xf>
    <xf numFmtId="0" fontId="20" fillId="0" borderId="22" xfId="0" applyFont="1" applyBorder="1" applyAlignment="1" applyProtection="1">
      <alignment horizontal="left" vertical="center"/>
      <protection locked="0"/>
    </xf>
    <xf numFmtId="0" fontId="20" fillId="0" borderId="23" xfId="0" applyFont="1" applyBorder="1" applyAlignment="1" applyProtection="1">
      <alignment horizontal="left" vertical="center"/>
      <protection locked="0"/>
    </xf>
    <xf numFmtId="0" fontId="6" fillId="3" borderId="18" xfId="0" applyFont="1" applyFill="1" applyBorder="1" applyAlignment="1" applyProtection="1">
      <alignment horizontal="center" vertical="center" shrinkToFit="1"/>
      <protection locked="0"/>
    </xf>
    <xf numFmtId="0" fontId="6" fillId="3" borderId="19" xfId="0" applyFont="1" applyFill="1" applyBorder="1" applyAlignment="1" applyProtection="1">
      <alignment horizontal="center" vertical="center" shrinkToFit="1"/>
      <protection locked="0"/>
    </xf>
    <xf numFmtId="0" fontId="19" fillId="3" borderId="18" xfId="0" applyFont="1" applyFill="1" applyBorder="1" applyAlignment="1" applyProtection="1">
      <alignment horizontal="left" vertical="center"/>
      <protection locked="0"/>
    </xf>
    <xf numFmtId="0" fontId="19" fillId="3" borderId="20" xfId="0" applyFont="1" applyFill="1" applyBorder="1" applyAlignment="1" applyProtection="1">
      <alignment horizontal="left" vertical="center"/>
      <protection locked="0"/>
    </xf>
    <xf numFmtId="0" fontId="20" fillId="0" borderId="20"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0" fillId="0" borderId="82" xfId="0" applyFont="1" applyBorder="1" applyAlignment="1" applyProtection="1">
      <alignment horizontal="left" vertical="center"/>
      <protection locked="0"/>
    </xf>
    <xf numFmtId="0" fontId="5" fillId="3" borderId="18" xfId="0" applyFont="1" applyFill="1" applyBorder="1" applyAlignment="1" applyProtection="1">
      <alignment horizontal="center" vertical="center" shrinkToFit="1"/>
      <protection locked="0"/>
    </xf>
    <xf numFmtId="0" fontId="5" fillId="3" borderId="21"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11" fillId="0" borderId="36"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6" fillId="0" borderId="37"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3" borderId="15" xfId="0" applyFont="1" applyFill="1" applyBorder="1" applyAlignment="1" applyProtection="1">
      <alignment horizontal="center" vertical="center" wrapText="1"/>
      <protection locked="0"/>
    </xf>
    <xf numFmtId="0" fontId="6" fillId="3" borderId="16"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xf>
    <xf numFmtId="0" fontId="0" fillId="0" borderId="47" xfId="0" applyBorder="1" applyProtection="1">
      <alignment vertical="center"/>
    </xf>
    <xf numFmtId="0" fontId="0" fillId="0" borderId="35" xfId="0" applyBorder="1" applyProtection="1">
      <alignment vertical="center"/>
    </xf>
    <xf numFmtId="0" fontId="5" fillId="0" borderId="34" xfId="0" applyFont="1" applyBorder="1" applyAlignment="1" applyProtection="1">
      <alignment horizontal="center" vertical="center" shrinkToFit="1"/>
    </xf>
    <xf numFmtId="0" fontId="6" fillId="0" borderId="35" xfId="0" applyFont="1" applyBorder="1" applyAlignment="1" applyProtection="1">
      <alignment horizontal="center" vertical="center" shrinkToFit="1"/>
    </xf>
    <xf numFmtId="0" fontId="5" fillId="0" borderId="34" xfId="0" applyFont="1" applyBorder="1" applyAlignment="1" applyProtection="1">
      <alignment horizontal="center" vertical="center" wrapText="1"/>
    </xf>
    <xf numFmtId="0" fontId="5" fillId="0" borderId="47"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53" xfId="0" applyFont="1" applyFill="1" applyBorder="1" applyAlignment="1" applyProtection="1">
      <alignment horizontal="center" vertical="center" shrinkToFit="1"/>
    </xf>
    <xf numFmtId="0" fontId="0" fillId="0" borderId="53" xfId="0" applyFill="1" applyBorder="1" applyAlignment="1" applyProtection="1">
      <alignment horizontal="center" vertical="center" shrinkToFit="1"/>
    </xf>
    <xf numFmtId="0" fontId="0" fillId="0" borderId="45" xfId="0" applyFill="1" applyBorder="1" applyAlignment="1" applyProtection="1">
      <alignment horizontal="center" vertical="center" shrinkToFit="1"/>
    </xf>
    <xf numFmtId="0" fontId="5" fillId="0" borderId="44" xfId="0" applyFont="1" applyFill="1" applyBorder="1" applyAlignment="1" applyProtection="1">
      <alignment horizontal="center" vertical="center" shrinkToFit="1"/>
    </xf>
    <xf numFmtId="0" fontId="6" fillId="0" borderId="45" xfId="0" applyFont="1" applyFill="1" applyBorder="1" applyAlignment="1" applyProtection="1">
      <alignment horizontal="center" vertical="center" shrinkToFit="1"/>
    </xf>
    <xf numFmtId="0" fontId="12" fillId="0" borderId="9" xfId="0" applyFont="1" applyFill="1" applyBorder="1" applyAlignment="1" applyProtection="1">
      <alignment horizontal="left" vertical="top" wrapText="1"/>
    </xf>
    <xf numFmtId="0" fontId="12" fillId="0" borderId="39" xfId="0" applyFont="1" applyFill="1" applyBorder="1" applyAlignment="1" applyProtection="1">
      <alignment horizontal="left" vertical="top" wrapText="1"/>
    </xf>
    <xf numFmtId="0" fontId="12" fillId="0" borderId="40" xfId="0" applyFont="1" applyFill="1" applyBorder="1" applyAlignment="1" applyProtection="1">
      <alignment horizontal="left" vertical="top" wrapText="1"/>
    </xf>
    <xf numFmtId="0" fontId="12" fillId="0" borderId="1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12" fillId="0" borderId="4" xfId="0" applyFont="1" applyFill="1" applyBorder="1" applyAlignment="1" applyProtection="1">
      <alignment horizontal="left" vertical="top" wrapText="1"/>
    </xf>
    <xf numFmtId="0" fontId="12" fillId="0" borderId="11" xfId="0" applyFont="1" applyFill="1" applyBorder="1" applyAlignment="1" applyProtection="1">
      <alignment horizontal="left" vertical="top" wrapText="1"/>
    </xf>
    <xf numFmtId="0" fontId="12" fillId="0" borderId="12" xfId="0" applyFont="1" applyFill="1" applyBorder="1" applyAlignment="1" applyProtection="1">
      <alignment horizontal="left" vertical="top" wrapText="1"/>
    </xf>
    <xf numFmtId="0" fontId="12" fillId="0" borderId="13" xfId="0" applyFont="1" applyFill="1" applyBorder="1" applyAlignment="1" applyProtection="1">
      <alignment horizontal="left" vertical="top" wrapText="1"/>
    </xf>
    <xf numFmtId="0" fontId="6" fillId="0" borderId="44" xfId="0" applyFont="1" applyFill="1" applyBorder="1" applyAlignment="1" applyProtection="1">
      <alignment horizontal="center" vertical="center" shrinkToFit="1"/>
    </xf>
    <xf numFmtId="0" fontId="0" fillId="0" borderId="41" xfId="0" applyFont="1" applyFill="1" applyBorder="1" applyAlignment="1" applyProtection="1">
      <alignment horizontal="center" vertical="center"/>
    </xf>
    <xf numFmtId="0" fontId="0" fillId="0" borderId="42" xfId="0" applyFont="1" applyFill="1" applyBorder="1" applyAlignment="1" applyProtection="1">
      <alignment horizontal="center" vertical="center"/>
    </xf>
    <xf numFmtId="0" fontId="5" fillId="0" borderId="42"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5" fillId="5" borderId="4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center" vertical="center"/>
    </xf>
    <xf numFmtId="0" fontId="7" fillId="5" borderId="42" xfId="1" applyFill="1" applyBorder="1" applyAlignment="1" applyProtection="1">
      <alignment horizontal="left" vertical="center"/>
      <protection locked="0"/>
    </xf>
    <xf numFmtId="0" fontId="7" fillId="5" borderId="43" xfId="1" applyFill="1" applyBorder="1" applyAlignment="1" applyProtection="1">
      <alignment horizontal="left" vertical="center"/>
      <protection locked="0"/>
    </xf>
    <xf numFmtId="0" fontId="7" fillId="5" borderId="29" xfId="1" applyFill="1" applyBorder="1" applyAlignment="1" applyProtection="1">
      <alignment horizontal="left" vertical="center"/>
      <protection locked="0"/>
    </xf>
    <xf numFmtId="0" fontId="7" fillId="5" borderId="54" xfId="1" applyFill="1" applyBorder="1" applyAlignment="1" applyProtection="1">
      <alignment horizontal="left" vertical="center"/>
      <protection locked="0"/>
    </xf>
    <xf numFmtId="0" fontId="0" fillId="0" borderId="28" xfId="0" applyFill="1" applyBorder="1" applyAlignment="1" applyProtection="1">
      <alignment horizontal="center" vertical="center" wrapText="1"/>
    </xf>
    <xf numFmtId="0" fontId="0" fillId="0" borderId="29" xfId="0" applyFill="1" applyBorder="1" applyAlignment="1" applyProtection="1">
      <alignment horizontal="center" vertical="center" wrapText="1"/>
    </xf>
    <xf numFmtId="0" fontId="0" fillId="0" borderId="30" xfId="0" applyFill="1" applyBorder="1" applyAlignment="1" applyProtection="1">
      <alignment horizontal="center" vertical="center" wrapText="1"/>
    </xf>
    <xf numFmtId="0" fontId="0" fillId="0" borderId="32"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5" fillId="3" borderId="38" xfId="0" applyFont="1" applyFill="1" applyBorder="1" applyAlignment="1" applyProtection="1">
      <alignment horizontal="justify" vertical="top" wrapText="1"/>
      <protection locked="0"/>
    </xf>
    <xf numFmtId="0" fontId="6" fillId="3" borderId="29" xfId="0" applyFont="1" applyFill="1" applyBorder="1" applyAlignment="1" applyProtection="1">
      <alignment horizontal="justify" vertical="top" wrapText="1"/>
      <protection locked="0"/>
    </xf>
    <xf numFmtId="0" fontId="6" fillId="3" borderId="54" xfId="0" applyFont="1" applyFill="1" applyBorder="1" applyAlignment="1" applyProtection="1">
      <alignment horizontal="justify" vertical="top" wrapText="1"/>
      <protection locked="0"/>
    </xf>
    <xf numFmtId="0" fontId="6" fillId="3" borderId="1" xfId="0" applyFont="1" applyFill="1" applyBorder="1" applyAlignment="1" applyProtection="1">
      <alignment horizontal="justify" vertical="top" wrapText="1"/>
      <protection locked="0"/>
    </xf>
    <xf numFmtId="0" fontId="6" fillId="3" borderId="2" xfId="0" applyFont="1" applyFill="1" applyBorder="1" applyAlignment="1" applyProtection="1">
      <alignment horizontal="justify" vertical="top" wrapText="1"/>
      <protection locked="0"/>
    </xf>
    <xf numFmtId="0" fontId="6" fillId="3" borderId="5" xfId="0" applyFont="1" applyFill="1" applyBorder="1" applyAlignment="1" applyProtection="1">
      <alignment horizontal="justify" vertical="top" wrapText="1"/>
      <protection locked="0"/>
    </xf>
    <xf numFmtId="0" fontId="0" fillId="0" borderId="10"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1" xfId="0" applyFill="1" applyBorder="1" applyAlignment="1" applyProtection="1">
      <alignment horizontal="center" vertical="center" wrapText="1"/>
    </xf>
    <xf numFmtId="0" fontId="5" fillId="3" borderId="29" xfId="0" applyFont="1" applyFill="1" applyBorder="1" applyAlignment="1" applyProtection="1">
      <alignment horizontal="justify" vertical="top" wrapText="1"/>
      <protection locked="0"/>
    </xf>
    <xf numFmtId="0" fontId="5" fillId="3" borderId="54" xfId="0" applyFont="1" applyFill="1" applyBorder="1" applyAlignment="1" applyProtection="1">
      <alignment horizontal="justify" vertical="top" wrapText="1"/>
      <protection locked="0"/>
    </xf>
    <xf numFmtId="0" fontId="5" fillId="3" borderId="67" xfId="0" applyFont="1" applyFill="1" applyBorder="1" applyAlignment="1" applyProtection="1">
      <alignment horizontal="justify" vertical="top" wrapText="1"/>
      <protection locked="0"/>
    </xf>
    <xf numFmtId="0" fontId="5" fillId="3" borderId="0" xfId="0" applyFont="1" applyFill="1" applyBorder="1" applyAlignment="1" applyProtection="1">
      <alignment horizontal="justify" vertical="top" wrapText="1"/>
      <protection locked="0"/>
    </xf>
    <xf numFmtId="0" fontId="5" fillId="3" borderId="4" xfId="0" applyFont="1" applyFill="1" applyBorder="1" applyAlignment="1" applyProtection="1">
      <alignment horizontal="justify" vertical="top" wrapText="1"/>
      <protection locked="0"/>
    </xf>
    <xf numFmtId="0" fontId="7" fillId="3" borderId="46" xfId="1" applyFill="1" applyBorder="1" applyAlignment="1" applyProtection="1">
      <alignment horizontal="left" vertical="center"/>
      <protection locked="0"/>
    </xf>
    <xf numFmtId="0" fontId="7" fillId="3" borderId="42" xfId="1" applyFill="1" applyBorder="1" applyAlignment="1" applyProtection="1">
      <alignment horizontal="left" vertical="center"/>
      <protection locked="0"/>
    </xf>
    <xf numFmtId="0" fontId="7" fillId="3" borderId="3" xfId="1" applyFill="1" applyBorder="1" applyAlignment="1" applyProtection="1">
      <alignment horizontal="left" vertical="center"/>
      <protection locked="0"/>
    </xf>
    <xf numFmtId="0" fontId="6" fillId="0" borderId="1" xfId="0" applyFont="1" applyBorder="1" applyAlignment="1" applyProtection="1">
      <alignment horizontal="left" vertical="center"/>
    </xf>
    <xf numFmtId="0" fontId="6" fillId="0" borderId="2" xfId="0" applyFont="1" applyBorder="1" applyAlignment="1" applyProtection="1">
      <alignment horizontal="left" vertical="center"/>
    </xf>
    <xf numFmtId="0" fontId="6" fillId="3" borderId="15"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17" xfId="0" applyFont="1" applyFill="1" applyBorder="1" applyAlignment="1" applyProtection="1">
      <alignment horizontal="center" vertical="center"/>
      <protection locked="0"/>
    </xf>
    <xf numFmtId="0" fontId="6" fillId="3" borderId="0" xfId="0" applyFont="1" applyFill="1" applyBorder="1" applyAlignment="1" applyProtection="1">
      <alignment horizontal="justify" vertical="top" wrapText="1"/>
      <protection locked="0"/>
    </xf>
    <xf numFmtId="177" fontId="0" fillId="3" borderId="29" xfId="0" applyNumberFormat="1" applyFill="1" applyBorder="1" applyAlignment="1" applyProtection="1">
      <alignment horizontal="center" vertical="center"/>
      <protection locked="0"/>
    </xf>
    <xf numFmtId="177" fontId="0" fillId="3" borderId="54" xfId="0" applyNumberFormat="1" applyFill="1" applyBorder="1" applyAlignment="1" applyProtection="1">
      <alignment horizontal="center" vertical="center"/>
      <protection locked="0"/>
    </xf>
    <xf numFmtId="177" fontId="0" fillId="3" borderId="2" xfId="0" applyNumberFormat="1" applyFill="1" applyBorder="1" applyAlignment="1" applyProtection="1">
      <alignment horizontal="center" vertical="center"/>
      <protection locked="0"/>
    </xf>
    <xf numFmtId="177" fontId="0" fillId="3" borderId="5" xfId="0" applyNumberFormat="1" applyFill="1" applyBorder="1" applyAlignment="1" applyProtection="1">
      <alignment horizontal="center" vertical="center"/>
      <protection locked="0"/>
    </xf>
    <xf numFmtId="0" fontId="0" fillId="0" borderId="32"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49" xfId="0" applyBorder="1" applyAlignment="1" applyProtection="1">
      <alignment horizontal="center" vertical="center"/>
    </xf>
    <xf numFmtId="0" fontId="0" fillId="0" borderId="30" xfId="0" applyBorder="1" applyAlignment="1" applyProtection="1">
      <alignment horizontal="center" vertical="center"/>
    </xf>
    <xf numFmtId="176" fontId="0" fillId="3" borderId="46" xfId="0" applyNumberFormat="1" applyFill="1" applyBorder="1" applyAlignment="1" applyProtection="1">
      <alignment horizontal="right" vertical="center"/>
      <protection locked="0"/>
    </xf>
    <xf numFmtId="176" fontId="0" fillId="3" borderId="42" xfId="0" applyNumberFormat="1" applyFill="1" applyBorder="1" applyAlignment="1" applyProtection="1">
      <alignment horizontal="right" vertical="center"/>
      <protection locked="0"/>
    </xf>
    <xf numFmtId="0" fontId="0" fillId="5" borderId="78" xfId="0" applyFill="1" applyBorder="1" applyAlignment="1" applyProtection="1">
      <alignment horizontal="center" vertical="center"/>
      <protection locked="0"/>
    </xf>
    <xf numFmtId="0" fontId="0" fillId="5" borderId="79" xfId="0" applyFill="1" applyBorder="1" applyAlignment="1" applyProtection="1">
      <alignment horizontal="center" vertical="center"/>
      <protection locked="0"/>
    </xf>
    <xf numFmtId="0" fontId="0" fillId="5" borderId="80" xfId="0" applyFill="1" applyBorder="1" applyAlignment="1" applyProtection="1">
      <alignment horizontal="center" vertical="center"/>
      <protection locked="0"/>
    </xf>
    <xf numFmtId="0" fontId="0" fillId="0" borderId="48" xfId="0" applyBorder="1" applyAlignment="1" applyProtection="1">
      <alignment horizontal="center" vertical="center"/>
    </xf>
    <xf numFmtId="0" fontId="0" fillId="0" borderId="43" xfId="0" applyBorder="1" applyAlignment="1" applyProtection="1">
      <alignment horizontal="center" vertical="center"/>
    </xf>
    <xf numFmtId="0" fontId="28" fillId="4" borderId="0" xfId="0" applyFont="1" applyFill="1" applyAlignment="1">
      <alignment horizontal="center" vertical="center" wrapText="1"/>
    </xf>
    <xf numFmtId="0" fontId="28" fillId="4" borderId="0" xfId="0" applyFont="1" applyFill="1" applyAlignment="1">
      <alignment horizontal="center" vertical="center"/>
    </xf>
    <xf numFmtId="0" fontId="14" fillId="2" borderId="0" xfId="0" applyFont="1" applyFill="1" applyAlignment="1">
      <alignment horizontal="center" vertical="center"/>
    </xf>
    <xf numFmtId="0" fontId="14" fillId="0" borderId="0" xfId="0" applyFont="1" applyAlignment="1">
      <alignment horizontal="center" vertical="center"/>
    </xf>
    <xf numFmtId="0" fontId="16" fillId="6" borderId="0" xfId="0" applyFont="1" applyFill="1" applyAlignment="1">
      <alignment horizontal="center" wrapText="1"/>
    </xf>
    <xf numFmtId="0" fontId="16" fillId="6" borderId="0" xfId="0" applyFont="1" applyFill="1" applyAlignment="1">
      <alignment horizontal="center"/>
    </xf>
    <xf numFmtId="0" fontId="6" fillId="0" borderId="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6" fillId="0" borderId="52" xfId="0" applyFont="1" applyFill="1" applyBorder="1" applyAlignment="1" applyProtection="1">
      <alignment horizontal="center" vertical="center"/>
    </xf>
    <xf numFmtId="0" fontId="5" fillId="3" borderId="34" xfId="0" applyFont="1" applyFill="1" applyBorder="1" applyAlignment="1" applyProtection="1">
      <alignment horizontal="left" vertical="center" shrinkToFit="1"/>
      <protection locked="0"/>
    </xf>
    <xf numFmtId="0" fontId="6" fillId="3" borderId="47" xfId="0" applyFont="1" applyFill="1" applyBorder="1" applyAlignment="1" applyProtection="1">
      <alignment horizontal="left" vertical="center" shrinkToFit="1"/>
      <protection locked="0"/>
    </xf>
    <xf numFmtId="0" fontId="6" fillId="3" borderId="68" xfId="0" applyFont="1" applyFill="1" applyBorder="1" applyAlignment="1" applyProtection="1">
      <alignment horizontal="left" vertical="center" shrinkToFit="1"/>
      <protection locked="0"/>
    </xf>
    <xf numFmtId="0" fontId="0" fillId="0" borderId="69" xfId="0" applyFill="1" applyBorder="1" applyAlignment="1" applyProtection="1">
      <alignment horizontal="center" vertical="center"/>
    </xf>
    <xf numFmtId="0" fontId="0" fillId="0" borderId="70" xfId="0" applyFill="1" applyBorder="1" applyAlignment="1" applyProtection="1">
      <alignment horizontal="center" vertical="center"/>
    </xf>
    <xf numFmtId="0" fontId="0" fillId="3" borderId="39" xfId="0" applyNumberFormat="1" applyFill="1" applyBorder="1" applyAlignment="1" applyProtection="1">
      <alignment horizontal="center" vertical="center"/>
      <protection locked="0"/>
    </xf>
    <xf numFmtId="0" fontId="0" fillId="3" borderId="40" xfId="0" applyNumberFormat="1" applyFill="1" applyBorder="1" applyAlignment="1" applyProtection="1">
      <alignment horizontal="center" vertical="center"/>
      <protection locked="0"/>
    </xf>
    <xf numFmtId="0" fontId="0" fillId="3" borderId="2" xfId="0" applyNumberFormat="1" applyFill="1" applyBorder="1" applyAlignment="1" applyProtection="1">
      <alignment horizontal="center" vertical="center"/>
      <protection locked="0"/>
    </xf>
    <xf numFmtId="0" fontId="0" fillId="3" borderId="5" xfId="0" applyNumberFormat="1" applyFill="1" applyBorder="1" applyAlignment="1" applyProtection="1">
      <alignment horizontal="center" vertical="center"/>
      <protection locked="0"/>
    </xf>
    <xf numFmtId="0" fontId="0" fillId="0" borderId="71" xfId="0" applyFill="1" applyBorder="1" applyAlignment="1" applyProtection="1">
      <alignment horizontal="center" vertical="center"/>
    </xf>
    <xf numFmtId="0" fontId="0" fillId="0" borderId="72" xfId="0" applyFill="1" applyBorder="1" applyAlignment="1" applyProtection="1">
      <alignment horizontal="center" vertical="center"/>
    </xf>
    <xf numFmtId="0" fontId="0" fillId="0" borderId="73" xfId="0" applyFill="1" applyBorder="1" applyAlignment="1" applyProtection="1">
      <alignment horizontal="center" vertical="center"/>
    </xf>
    <xf numFmtId="0" fontId="0" fillId="3" borderId="74" xfId="0" applyFill="1" applyBorder="1" applyAlignment="1" applyProtection="1">
      <alignment horizontal="left" vertical="center"/>
      <protection locked="0"/>
    </xf>
    <xf numFmtId="0" fontId="0" fillId="3" borderId="72" xfId="0" applyFill="1" applyBorder="1" applyAlignment="1" applyProtection="1">
      <alignment horizontal="left" vertical="center"/>
      <protection locked="0"/>
    </xf>
    <xf numFmtId="0" fontId="0" fillId="3" borderId="75" xfId="0" applyFill="1" applyBorder="1" applyAlignment="1" applyProtection="1">
      <alignment horizontal="left" vertical="center"/>
      <protection locked="0"/>
    </xf>
    <xf numFmtId="0" fontId="0" fillId="3" borderId="67"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76"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77" xfId="0" applyFill="1" applyBorder="1" applyAlignment="1" applyProtection="1">
      <alignment horizontal="left" vertical="center"/>
      <protection locked="0"/>
    </xf>
    <xf numFmtId="0" fontId="0" fillId="0" borderId="49" xfId="0" applyFill="1" applyBorder="1" applyAlignment="1" applyProtection="1">
      <alignment horizontal="center" vertical="center"/>
    </xf>
    <xf numFmtId="0" fontId="18" fillId="0" borderId="0" xfId="0" applyFont="1" applyFill="1" applyAlignment="1">
      <alignment horizontal="center" vertical="center"/>
    </xf>
  </cellXfs>
  <cellStyles count="6">
    <cellStyle name="ハイパーリンク" xfId="1" builtinId="8" customBuiltin="1"/>
    <cellStyle name="桁区切り" xfId="5" builtinId="6"/>
    <cellStyle name="標準" xfId="0" builtinId="0"/>
    <cellStyle name="標準 2" xfId="2" xr:uid="{00000000-0005-0000-0000-000002000000}"/>
    <cellStyle name="標準 2 2" xfId="3" xr:uid="{00000000-0005-0000-0000-000003000000}"/>
    <cellStyle name="標準 3" xfId="4" xr:uid="{00000000-0005-0000-0000-000004000000}"/>
  </cellStyles>
  <dxfs count="0"/>
  <tableStyles count="0" defaultTableStyle="TableStyleMedium9" defaultPivotStyle="PivotStyleLight16"/>
  <colors>
    <mruColors>
      <color rgb="FFFFFFFF"/>
      <color rgb="FFFFFF99"/>
      <color rgb="FF99FF66"/>
      <color rgb="FFFF0066"/>
      <color rgb="FF0000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0_3">
  <dgm:title val=""/>
  <dgm:desc val=""/>
  <dgm:catLst>
    <dgm:cat type="mainScheme" pri="10300"/>
  </dgm:catLst>
  <dgm:styleLbl name="node0">
    <dgm:fillClrLst meth="repeat">
      <a:schemeClr val="dk2"/>
    </dgm:fillClrLst>
    <dgm:linClrLst meth="repeat">
      <a:schemeClr val="lt2"/>
    </dgm:linClrLst>
    <dgm:effectClrLst/>
    <dgm:txLinClrLst/>
    <dgm:txFillClrLst/>
    <dgm:txEffectClrLst/>
  </dgm:styleLbl>
  <dgm:styleLbl name="alignNode1">
    <dgm:fillClrLst meth="repeat">
      <a:schemeClr val="dk2"/>
    </dgm:fillClrLst>
    <dgm:linClrLst meth="repeat">
      <a:schemeClr val="dk2"/>
    </dgm:linClrLst>
    <dgm:effectClrLst/>
    <dgm:txLinClrLst/>
    <dgm:txFillClrLst/>
    <dgm:txEffectClrLst/>
  </dgm:styleLbl>
  <dgm:styleLbl name="node1">
    <dgm:fillClrLst meth="repeat">
      <a:schemeClr val="dk2"/>
    </dgm:fillClrLst>
    <dgm:linClrLst meth="repeat">
      <a:schemeClr val="lt2"/>
    </dgm:linClrLst>
    <dgm:effectClrLst/>
    <dgm:txLinClrLst/>
    <dgm:txFillClrLst/>
    <dgm:txEffectClrLst/>
  </dgm:styleLbl>
  <dgm:styleLbl name="lnNode1">
    <dgm:fillClrLst meth="repeat">
      <a:schemeClr val="dk2"/>
    </dgm:fillClrLst>
    <dgm:linClrLst meth="repeat">
      <a:schemeClr val="lt2"/>
    </dgm:linClrLst>
    <dgm:effectClrLst/>
    <dgm:txLinClrLst/>
    <dgm:txFillClrLst/>
    <dgm:txEffectClrLst/>
  </dgm:styleLbl>
  <dgm:styleLbl name="vennNode1">
    <dgm:fillClrLst meth="repeat">
      <a:schemeClr val="dk2">
        <a:alpha val="50000"/>
      </a:schemeClr>
    </dgm:fillClrLst>
    <dgm:linClrLst meth="repeat">
      <a:schemeClr val="lt2"/>
    </dgm:linClrLst>
    <dgm:effectClrLst/>
    <dgm:txLinClrLst/>
    <dgm:txFillClrLst/>
    <dgm:txEffectClrLst/>
  </dgm:styleLbl>
  <dgm:styleLbl name="node2">
    <dgm:fillClrLst meth="repeat">
      <a:schemeClr val="dk2"/>
    </dgm:fillClrLst>
    <dgm:linClrLst meth="repeat">
      <a:schemeClr val="lt2"/>
    </dgm:linClrLst>
    <dgm:effectClrLst/>
    <dgm:txLinClrLst/>
    <dgm:txFillClrLst/>
    <dgm:txEffectClrLst/>
  </dgm:styleLbl>
  <dgm:styleLbl name="node3">
    <dgm:fillClrLst meth="repeat">
      <a:schemeClr val="dk2"/>
    </dgm:fillClrLst>
    <dgm:linClrLst meth="repeat">
      <a:schemeClr val="lt2"/>
    </dgm:linClrLst>
    <dgm:effectClrLst/>
    <dgm:txLinClrLst/>
    <dgm:txFillClrLst/>
    <dgm:txEffectClrLst/>
  </dgm:styleLbl>
  <dgm:styleLbl name="node4">
    <dgm:fillClrLst meth="repeat">
      <a:schemeClr val="dk2"/>
    </dgm:fillClrLst>
    <dgm:linClrLst meth="repeat">
      <a:schemeClr val="lt2"/>
    </dgm:linClrLst>
    <dgm:effectClrLst/>
    <dgm:txLinClrLst/>
    <dgm:txFillClrLst/>
    <dgm:txEffectClrLst/>
  </dgm:styleLbl>
  <dgm:styleLbl name="fgImgPlace1">
    <dgm:fillClrLst meth="repeat">
      <a:schemeClr val="dk2">
        <a:tint val="50000"/>
      </a:schemeClr>
    </dgm:fillClrLst>
    <dgm:linClrLst meth="repeat">
      <a:schemeClr val="lt2"/>
    </dgm:linClrLst>
    <dgm:effectClrLst/>
    <dgm:txLinClrLst/>
    <dgm:txFillClrLst meth="repeat">
      <a:schemeClr val="lt2"/>
    </dgm:txFillClrLst>
    <dgm:txEffectClrLst/>
  </dgm:styleLbl>
  <dgm:styleLbl name="align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bgImgPlace1">
    <dgm:fillClrLst meth="repeat">
      <a:schemeClr val="dk2">
        <a:tint val="50000"/>
      </a:schemeClr>
    </dgm:fillClrLst>
    <dgm:linClrLst meth="repeat">
      <a:schemeClr val="dk2">
        <a:shade val="80000"/>
      </a:schemeClr>
    </dgm:linClrLst>
    <dgm:effectClrLst/>
    <dgm:txLinClrLst/>
    <dgm:txFillClrLst meth="repeat">
      <a:schemeClr val="lt2"/>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dgm:txEffectClrLst/>
  </dgm:styleLbl>
  <dgm:styleLbl name="sibTrans1D1">
    <dgm:fillClrLst meth="repeat">
      <a:schemeClr val="dk2"/>
    </dgm:fillClrLst>
    <dgm:linClrLst meth="repeat">
      <a:schemeClr val="dk2"/>
    </dgm:linClrLst>
    <dgm:effectClrLst/>
    <dgm:txLinClrLst/>
    <dgm:txFillClrLst meth="repeat">
      <a:schemeClr val="lt2"/>
    </dgm:txFillClrLst>
    <dgm:txEffectClrLst/>
  </dgm:styleLbl>
  <dgm:styleLbl name="callout">
    <dgm:fillClrLst meth="repeat">
      <a:schemeClr val="dk2"/>
    </dgm:fillClrLst>
    <dgm:linClrLst meth="repeat">
      <a:schemeClr val="dk2">
        <a:tint val="50000"/>
      </a:schemeClr>
    </dgm:linClrLst>
    <dgm:effectClrLst/>
    <dgm:txLinClrLst/>
    <dgm:txFillClrLst meth="repeat">
      <a:schemeClr val="lt2"/>
    </dgm:txFillClrLst>
    <dgm:txEffectClrLst/>
  </dgm:styleLbl>
  <dgm:styleLbl name="asst0">
    <dgm:fillClrLst meth="repeat">
      <a:schemeClr val="dk2"/>
    </dgm:fillClrLst>
    <dgm:linClrLst meth="repeat">
      <a:schemeClr val="lt2"/>
    </dgm:linClrLst>
    <dgm:effectClrLst/>
    <dgm:txLinClrLst/>
    <dgm:txFillClrLst/>
    <dgm:txEffectClrLst/>
  </dgm:styleLbl>
  <dgm:styleLbl name="asst1">
    <dgm:fillClrLst meth="repeat">
      <a:schemeClr val="dk2"/>
    </dgm:fillClrLst>
    <dgm:linClrLst meth="repeat">
      <a:schemeClr val="lt2"/>
    </dgm:linClrLst>
    <dgm:effectClrLst/>
    <dgm:txLinClrLst/>
    <dgm:txFillClrLst/>
    <dgm:txEffectClrLst/>
  </dgm:styleLbl>
  <dgm:styleLbl name="asst2">
    <dgm:fillClrLst meth="repeat">
      <a:schemeClr val="dk2"/>
    </dgm:fillClrLst>
    <dgm:linClrLst meth="repeat">
      <a:schemeClr val="lt2"/>
    </dgm:linClrLst>
    <dgm:effectClrLst/>
    <dgm:txLinClrLst/>
    <dgm:txFillClrLst/>
    <dgm:txEffectClrLst/>
  </dgm:styleLbl>
  <dgm:styleLbl name="asst3">
    <dgm:fillClrLst meth="repeat">
      <a:schemeClr val="dk2"/>
    </dgm:fillClrLst>
    <dgm:linClrLst meth="repeat">
      <a:schemeClr val="lt2"/>
    </dgm:linClrLst>
    <dgm:effectClrLst/>
    <dgm:txLinClrLst/>
    <dgm:txFillClrLst/>
    <dgm:txEffectClrLst/>
  </dgm:styleLbl>
  <dgm:styleLbl name="asst4">
    <dgm:fillClrLst meth="repeat">
      <a:schemeClr val="dk2"/>
    </dgm:fillClrLst>
    <dgm:linClrLst meth="repeat">
      <a:schemeClr val="lt2"/>
    </dgm:linClrLst>
    <dgm:effectClrLst/>
    <dgm:txLinClrLst/>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meth="repeat">
      <a:schemeClr val="lt2"/>
    </dgm:txFillClrLst>
    <dgm:txEffectClrLst/>
  </dgm:styleLbl>
  <dgm:styleLbl name="parChTrans2D2">
    <dgm:fillClrLst meth="repeat">
      <a:schemeClr val="dk2"/>
    </dgm:fillClrLst>
    <dgm:linClrLst meth="repeat">
      <a:schemeClr val="dk2"/>
    </dgm:linClrLst>
    <dgm:effectClrLst/>
    <dgm:txLinClrLst/>
    <dgm:txFillClrLst meth="repeat">
      <a:schemeClr val="lt2"/>
    </dgm:txFillClrLst>
    <dgm:txEffectClrLst/>
  </dgm:styleLbl>
  <dgm:styleLbl name="parChTrans2D3">
    <dgm:fillClrLst meth="repeat">
      <a:schemeClr val="dk2"/>
    </dgm:fillClrLst>
    <dgm:linClrLst meth="repeat">
      <a:schemeClr val="dk2"/>
    </dgm:linClrLst>
    <dgm:effectClrLst/>
    <dgm:txLinClrLst/>
    <dgm:txFillClrLst meth="repeat">
      <a:schemeClr val="lt2"/>
    </dgm:txFillClrLst>
    <dgm:txEffectClrLst/>
  </dgm:styleLbl>
  <dgm:styleLbl name="parChTrans2D4">
    <dgm:fillClrLst meth="repeat">
      <a:schemeClr val="dk2"/>
    </dgm:fillClrLst>
    <dgm:linClrLst meth="repeat">
      <a:schemeClr val="dk2"/>
    </dgm:linClrLst>
    <dgm:effectClrLst/>
    <dgm:txLinClrLst/>
    <dgm:txFillClrLst meth="repeat">
      <a:schemeClr val="lt2"/>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conF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align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trAlignAcc1">
    <dgm:fillClrLst meth="repeat">
      <a:schemeClr val="lt2">
        <a:alpha val="40000"/>
      </a:schemeClr>
    </dgm:fillClrLst>
    <dgm:linClrLst meth="repeat">
      <a:schemeClr val="dk2"/>
    </dgm:linClrLst>
    <dgm:effectClrLst/>
    <dgm:txLinClrLst/>
    <dgm:txFillClrLst meth="repeat">
      <a:schemeClr val="dk1"/>
    </dgm:txFillClrLst>
    <dgm:txEffectClrLst/>
  </dgm:styleLbl>
  <dgm:styleLbl name="bgAcc1">
    <dgm:fillClrLst meth="repeat">
      <a:schemeClr val="lt2">
        <a:alpha val="90000"/>
      </a:schemeClr>
    </dgm:fillClrLst>
    <dgm:linClrLst meth="repeat">
      <a:schemeClr val="dk2"/>
    </dgm:linClrLst>
    <dgm:effectClrLst/>
    <dgm:txLinClrLst/>
    <dgm:txFillClrLst meth="repeat">
      <a:schemeClr val="dk1"/>
    </dgm:txFillClrLst>
    <dgm:txEffectClrLst/>
  </dgm:styleLbl>
  <dgm:styleLbl name="solidFgAcc1">
    <dgm:fillClrLst meth="repeat">
      <a:schemeClr val="lt2"/>
    </dgm:fillClrLst>
    <dgm:linClrLst meth="repeat">
      <a:schemeClr val="dk2"/>
    </dgm:linClrLst>
    <dgm:effectClrLst/>
    <dgm:txLinClrLst/>
    <dgm:txFillClrLst meth="repeat">
      <a:schemeClr val="dk1"/>
    </dgm:txFillClrLst>
    <dgm:txEffectClrLst/>
  </dgm:styleLbl>
  <dgm:styleLbl name="solidAlignAcc1">
    <dgm:fillClrLst meth="repeat">
      <a:schemeClr val="lt2"/>
    </dgm:fillClrLst>
    <dgm:linClrLst meth="repeat">
      <a:schemeClr val="dk2"/>
    </dgm:linClrLst>
    <dgm:effectClrLst/>
    <dgm:txLinClrLst/>
    <dgm:txFillClrLst meth="repeat">
      <a:schemeClr val="dk1"/>
    </dgm:txFillClrLst>
    <dgm:txEffectClrLst/>
  </dgm:styleLbl>
  <dgm:styleLbl name="solidBgAcc1">
    <dgm:fillClrLst meth="repeat">
      <a:schemeClr val="lt2"/>
    </dgm:fillClrLst>
    <dgm:linClrLst meth="repeat">
      <a:schemeClr val="dk2"/>
    </dgm:linClrLst>
    <dgm:effectClrLst/>
    <dgm:txLinClrLst/>
    <dgm:txFillClrLst meth="repeat">
      <a:schemeClr val="dk1"/>
    </dgm:txFillClrLst>
    <dgm:txEffectClrLst/>
  </dgm:styleLbl>
  <dgm:styleLbl name="f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align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bgAccFollowNode1">
    <dgm:fillClrLst meth="repeat">
      <a:schemeClr val="dk2">
        <a:alpha val="90000"/>
        <a:tint val="40000"/>
      </a:schemeClr>
    </dgm:fillClrLst>
    <dgm:linClrLst meth="repeat">
      <a:schemeClr val="dk2">
        <a:alpha val="90000"/>
        <a:tint val="40000"/>
      </a:schemeClr>
    </dgm:linClrLst>
    <dgm:effectClrLst/>
    <dgm:txLinClrLst/>
    <dgm:txFillClrLst meth="repeat">
      <a:schemeClr val="dk1"/>
    </dgm:txFillClrLst>
    <dgm:txEffectClrLst/>
  </dgm:styleLbl>
  <dgm:styleLbl name="fgAcc0">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2">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3">
    <dgm:fillClrLst meth="repeat">
      <a:schemeClr val="lt2">
        <a:alpha val="90000"/>
      </a:schemeClr>
    </dgm:fillClrLst>
    <dgm:linClrLst meth="repeat">
      <a:schemeClr val="dk2"/>
    </dgm:linClrLst>
    <dgm:effectClrLst/>
    <dgm:txLinClrLst/>
    <dgm:txFillClrLst meth="repeat">
      <a:schemeClr val="dk1"/>
    </dgm:txFillClrLst>
    <dgm:txEffectClrLst/>
  </dgm:styleLbl>
  <dgm:styleLbl name="fgAcc4">
    <dgm:fillClrLst meth="repeat">
      <a:schemeClr val="lt2">
        <a:alpha val="90000"/>
      </a:schemeClr>
    </dgm:fillClrLst>
    <dgm:linClrLst meth="repeat">
      <a:schemeClr val="dk2"/>
    </dgm:linClrLst>
    <dgm:effectClrLst/>
    <dgm:txLinClrLst/>
    <dgm:txFillClrLst meth="repeat">
      <a:schemeClr val="dk1"/>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1"/>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1"/>
    </dgm:txFillClrLst>
    <dgm:txEffectClrLst/>
  </dgm:styleLbl>
  <dgm:styleLbl name="fgShp">
    <dgm:fillClrLst meth="repeat">
      <a:schemeClr val="dk2">
        <a:tint val="60000"/>
      </a:schemeClr>
    </dgm:fillClrLst>
    <dgm:linClrLst meth="repeat">
      <a:schemeClr val="lt2"/>
    </dgm:linClrLst>
    <dgm:effectClrLst/>
    <dgm:txLinClrLst/>
    <dgm:txFillClrLst meth="repeat">
      <a:schemeClr val="dk1"/>
    </dgm:txFillClrLst>
    <dgm:txEffectClrLst/>
  </dgm:styleLbl>
  <dgm:styleLbl name="revTx">
    <dgm:fillClrLst meth="repeat">
      <a:schemeClr val="lt2">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428ED70-DE47-4667-AABD-5038A7E7546F}" type="doc">
      <dgm:prSet loTypeId="urn:microsoft.com/office/officeart/2005/8/layout/process1" loCatId="process" qsTypeId="urn:microsoft.com/office/officeart/2005/8/quickstyle/simple1" qsCatId="simple" csTypeId="urn:microsoft.com/office/officeart/2005/8/colors/accent0_3" csCatId="mainScheme" phldr="1"/>
      <dgm:spPr/>
    </dgm:pt>
    <dgm:pt modelId="{002C159B-3429-469D-AA6C-0CFDB50C034F}">
      <dgm:prSet phldrT="[テキスト]" custT="1"/>
      <dgm:spPr/>
      <dgm:t>
        <a:bodyPr/>
        <a:lstStyle/>
        <a:p>
          <a:r>
            <a:rPr kumimoji="1" lang="ja-JP" altLang="en-US" sz="1200">
              <a:latin typeface="メイリオ" panose="020B0604030504040204" pitchFamily="50" charset="-128"/>
              <a:ea typeface="メイリオ" panose="020B0604030504040204" pitchFamily="50" charset="-128"/>
            </a:rPr>
            <a:t>～</a:t>
          </a:r>
          <a:r>
            <a:rPr kumimoji="1" lang="en-US" altLang="ja-JP" sz="1200">
              <a:latin typeface="メイリオ" panose="020B0604030504040204" pitchFamily="50" charset="-128"/>
              <a:ea typeface="メイリオ" panose="020B0604030504040204" pitchFamily="50" charset="-128"/>
            </a:rPr>
            <a:t>9</a:t>
          </a:r>
          <a:r>
            <a:rPr kumimoji="1" lang="ja-JP" altLang="en-US" sz="1200">
              <a:latin typeface="メイリオ" panose="020B0604030504040204" pitchFamily="50" charset="-128"/>
              <a:ea typeface="メイリオ" panose="020B0604030504040204" pitchFamily="50" charset="-128"/>
            </a:rPr>
            <a:t>月</a:t>
          </a:r>
          <a:r>
            <a:rPr kumimoji="1" lang="en-US" altLang="ja-JP" sz="1200">
              <a:latin typeface="メイリオ" panose="020B0604030504040204" pitchFamily="50" charset="-128"/>
              <a:ea typeface="メイリオ" panose="020B0604030504040204" pitchFamily="50" charset="-128"/>
            </a:rPr>
            <a:t>30</a:t>
          </a:r>
          <a:r>
            <a:rPr kumimoji="1" lang="ja-JP" altLang="en-US" sz="1200">
              <a:latin typeface="メイリオ" panose="020B0604030504040204" pitchFamily="50" charset="-128"/>
              <a:ea typeface="メイリオ" panose="020B0604030504040204" pitchFamily="50" charset="-128"/>
            </a:rPr>
            <a:t>日（金）</a:t>
          </a:r>
          <a:endParaRPr kumimoji="1" lang="en-US" altLang="ja-JP" sz="1200">
            <a:latin typeface="メイリオ" panose="020B0604030504040204" pitchFamily="50" charset="-128"/>
            <a:ea typeface="メイリオ" panose="020B0604030504040204" pitchFamily="50" charset="-128"/>
          </a:endParaRPr>
        </a:p>
        <a:p>
          <a:r>
            <a:rPr kumimoji="1" lang="ja-JP" altLang="en-US" sz="1200">
              <a:latin typeface="メイリオ" panose="020B0604030504040204" pitchFamily="50" charset="-128"/>
              <a:ea typeface="メイリオ" panose="020B0604030504040204" pitchFamily="50" charset="-128"/>
            </a:rPr>
            <a:t>●参加申込受付</a:t>
          </a:r>
        </a:p>
      </dgm:t>
    </dgm:pt>
    <dgm:pt modelId="{C97B3FE3-C5E6-4042-A968-B5E984FD6115}" type="parTrans" cxnId="{F9E98520-2DDA-428F-B67A-664E51C1D0D3}">
      <dgm:prSet/>
      <dgm:spPr/>
      <dgm:t>
        <a:bodyPr/>
        <a:lstStyle/>
        <a:p>
          <a:endParaRPr kumimoji="1" lang="ja-JP" altLang="en-US"/>
        </a:p>
      </dgm:t>
    </dgm:pt>
    <dgm:pt modelId="{3D597F2F-E9E6-4163-924A-4304F359C05E}" type="sibTrans" cxnId="{F9E98520-2DDA-428F-B67A-664E51C1D0D3}">
      <dgm:prSet/>
      <dgm:spPr/>
      <dgm:t>
        <a:bodyPr/>
        <a:lstStyle/>
        <a:p>
          <a:endParaRPr kumimoji="1" lang="ja-JP" altLang="en-US"/>
        </a:p>
      </dgm:t>
    </dgm:pt>
    <dgm:pt modelId="{15C75433-FB6B-490E-948F-44BC37F3D1C2}">
      <dgm:prSet phldrT="[テキスト]" custT="1"/>
      <dgm:spPr/>
      <dgm:t>
        <a:bodyPr/>
        <a:lstStyle/>
        <a:p>
          <a:r>
            <a:rPr kumimoji="1" lang="en-US" altLang="ja-JP" sz="1200">
              <a:latin typeface="メイリオ" panose="020B0604030504040204" pitchFamily="50" charset="-128"/>
              <a:ea typeface="メイリオ" panose="020B0604030504040204" pitchFamily="50" charset="-128"/>
            </a:rPr>
            <a:t>11</a:t>
          </a:r>
          <a:r>
            <a:rPr kumimoji="1" lang="ja-JP" altLang="en-US" sz="1200">
              <a:latin typeface="メイリオ" panose="020B0604030504040204" pitchFamily="50" charset="-128"/>
              <a:ea typeface="メイリオ" panose="020B0604030504040204" pitchFamily="50" charset="-128"/>
            </a:rPr>
            <a:t>月上旬</a:t>
          </a:r>
          <a:endParaRPr kumimoji="1" lang="en-US" altLang="ja-JP" sz="1200">
            <a:latin typeface="メイリオ" panose="020B0604030504040204" pitchFamily="50" charset="-128"/>
            <a:ea typeface="メイリオ" panose="020B0604030504040204" pitchFamily="50" charset="-128"/>
          </a:endParaRPr>
        </a:p>
        <a:p>
          <a:r>
            <a:rPr kumimoji="1" lang="ja-JP" altLang="en-US" sz="1200">
              <a:latin typeface="メイリオ" panose="020B0604030504040204" pitchFamily="50" charset="-128"/>
              <a:ea typeface="メイリオ" panose="020B0604030504040204" pitchFamily="50" charset="-128"/>
            </a:rPr>
            <a:t>●選考結果ご連絡</a:t>
          </a:r>
        </a:p>
      </dgm:t>
    </dgm:pt>
    <dgm:pt modelId="{82F672C2-6AA5-40CE-BDEE-2F983987B96C}" type="parTrans" cxnId="{C8A4CB18-50F7-4ABA-957D-59A1B2AADECB}">
      <dgm:prSet/>
      <dgm:spPr/>
      <dgm:t>
        <a:bodyPr/>
        <a:lstStyle/>
        <a:p>
          <a:endParaRPr kumimoji="1" lang="ja-JP" altLang="en-US"/>
        </a:p>
      </dgm:t>
    </dgm:pt>
    <dgm:pt modelId="{FB000158-12F4-41B9-86AC-7E759A8B7B57}" type="sibTrans" cxnId="{C8A4CB18-50F7-4ABA-957D-59A1B2AADECB}">
      <dgm:prSet/>
      <dgm:spPr/>
      <dgm:t>
        <a:bodyPr/>
        <a:lstStyle/>
        <a:p>
          <a:endParaRPr kumimoji="1" lang="ja-JP" altLang="en-US"/>
        </a:p>
      </dgm:t>
    </dgm:pt>
    <dgm:pt modelId="{02E54084-C335-412A-9F54-69A4704E3BA4}">
      <dgm:prSet phldrT="[テキスト]" custT="1"/>
      <dgm:spPr/>
      <dgm:t>
        <a:bodyPr/>
        <a:lstStyle/>
        <a:p>
          <a:r>
            <a:rPr kumimoji="1" lang="en-US" altLang="ja-JP" sz="1200">
              <a:latin typeface="メイリオ" panose="020B0604030504040204" pitchFamily="50" charset="-128"/>
              <a:ea typeface="メイリオ" panose="020B0604030504040204" pitchFamily="50" charset="-128"/>
            </a:rPr>
            <a:t>11</a:t>
          </a:r>
          <a:r>
            <a:rPr kumimoji="1" lang="ja-JP" altLang="en-US" sz="1200">
              <a:latin typeface="メイリオ" panose="020B0604030504040204" pitchFamily="50" charset="-128"/>
              <a:ea typeface="メイリオ" panose="020B0604030504040204" pitchFamily="50" charset="-128"/>
            </a:rPr>
            <a:t>月</a:t>
          </a:r>
          <a:r>
            <a:rPr kumimoji="1" lang="en-US" altLang="ja-JP" sz="1200">
              <a:latin typeface="メイリオ" panose="020B0604030504040204" pitchFamily="50" charset="-128"/>
              <a:ea typeface="メイリオ" panose="020B0604030504040204" pitchFamily="50" charset="-128"/>
            </a:rPr>
            <a:t>22</a:t>
          </a:r>
          <a:r>
            <a:rPr kumimoji="1" lang="ja-JP" altLang="en-US" sz="1200">
              <a:latin typeface="メイリオ" panose="020B0604030504040204" pitchFamily="50" charset="-128"/>
              <a:ea typeface="メイリオ" panose="020B0604030504040204" pitchFamily="50" charset="-128"/>
            </a:rPr>
            <a:t>日（金）</a:t>
          </a:r>
          <a:endParaRPr kumimoji="1" lang="en-US" altLang="ja-JP" sz="1200">
            <a:latin typeface="メイリオ" panose="020B0604030504040204" pitchFamily="50" charset="-128"/>
            <a:ea typeface="メイリオ" panose="020B0604030504040204" pitchFamily="50" charset="-128"/>
          </a:endParaRPr>
        </a:p>
        <a:p>
          <a:r>
            <a:rPr kumimoji="1" lang="ja-JP" altLang="en-US" sz="1200">
              <a:latin typeface="メイリオ" panose="020B0604030504040204" pitchFamily="50" charset="-128"/>
              <a:ea typeface="メイリオ" panose="020B0604030504040204" pitchFamily="50" charset="-128"/>
            </a:rPr>
            <a:t>●商談会</a:t>
          </a:r>
        </a:p>
      </dgm:t>
    </dgm:pt>
    <dgm:pt modelId="{06C1A50C-F8D9-483A-BB72-82D0CE55D690}" type="parTrans" cxnId="{A415A863-EB3D-467A-9260-33097BB9A77C}">
      <dgm:prSet/>
      <dgm:spPr/>
      <dgm:t>
        <a:bodyPr/>
        <a:lstStyle/>
        <a:p>
          <a:endParaRPr kumimoji="1" lang="ja-JP" altLang="en-US"/>
        </a:p>
      </dgm:t>
    </dgm:pt>
    <dgm:pt modelId="{F4CDCD18-F923-465E-BA8B-596754C78087}" type="sibTrans" cxnId="{A415A863-EB3D-467A-9260-33097BB9A77C}">
      <dgm:prSet/>
      <dgm:spPr/>
      <dgm:t>
        <a:bodyPr/>
        <a:lstStyle/>
        <a:p>
          <a:endParaRPr kumimoji="1" lang="ja-JP" altLang="en-US"/>
        </a:p>
      </dgm:t>
    </dgm:pt>
    <dgm:pt modelId="{2FB09596-E927-4E9C-A148-3BEF9E811926}" type="pres">
      <dgm:prSet presAssocID="{A428ED70-DE47-4667-AABD-5038A7E7546F}" presName="Name0" presStyleCnt="0">
        <dgm:presLayoutVars>
          <dgm:dir/>
          <dgm:resizeHandles val="exact"/>
        </dgm:presLayoutVars>
      </dgm:prSet>
      <dgm:spPr/>
    </dgm:pt>
    <dgm:pt modelId="{90D6441C-B1F3-44FC-BD3D-3B89B1F1F540}" type="pres">
      <dgm:prSet presAssocID="{002C159B-3429-469D-AA6C-0CFDB50C034F}" presName="node" presStyleLbl="node1" presStyleIdx="0" presStyleCnt="3">
        <dgm:presLayoutVars>
          <dgm:bulletEnabled val="1"/>
        </dgm:presLayoutVars>
      </dgm:prSet>
      <dgm:spPr/>
    </dgm:pt>
    <dgm:pt modelId="{A8CAF617-62B1-46B7-AFD1-6B67738390EB}" type="pres">
      <dgm:prSet presAssocID="{3D597F2F-E9E6-4163-924A-4304F359C05E}" presName="sibTrans" presStyleLbl="sibTrans2D1" presStyleIdx="0" presStyleCnt="2"/>
      <dgm:spPr/>
    </dgm:pt>
    <dgm:pt modelId="{A8F6F3B6-FB78-40E9-BB9B-F3B94CE932FE}" type="pres">
      <dgm:prSet presAssocID="{3D597F2F-E9E6-4163-924A-4304F359C05E}" presName="connectorText" presStyleLbl="sibTrans2D1" presStyleIdx="0" presStyleCnt="2"/>
      <dgm:spPr/>
    </dgm:pt>
    <dgm:pt modelId="{B46251AF-CF0C-4672-A477-6ECEC9C80B54}" type="pres">
      <dgm:prSet presAssocID="{15C75433-FB6B-490E-948F-44BC37F3D1C2}" presName="node" presStyleLbl="node1" presStyleIdx="1" presStyleCnt="3">
        <dgm:presLayoutVars>
          <dgm:bulletEnabled val="1"/>
        </dgm:presLayoutVars>
      </dgm:prSet>
      <dgm:spPr/>
    </dgm:pt>
    <dgm:pt modelId="{70CDE64C-807A-4316-B13F-5827E9A19609}" type="pres">
      <dgm:prSet presAssocID="{FB000158-12F4-41B9-86AC-7E759A8B7B57}" presName="sibTrans" presStyleLbl="sibTrans2D1" presStyleIdx="1" presStyleCnt="2"/>
      <dgm:spPr/>
    </dgm:pt>
    <dgm:pt modelId="{C8B55E95-5CD1-47DC-B2DC-E870CF3A6E32}" type="pres">
      <dgm:prSet presAssocID="{FB000158-12F4-41B9-86AC-7E759A8B7B57}" presName="connectorText" presStyleLbl="sibTrans2D1" presStyleIdx="1" presStyleCnt="2"/>
      <dgm:spPr/>
    </dgm:pt>
    <dgm:pt modelId="{57B42C89-76E1-437D-A6F6-A5A85639FED6}" type="pres">
      <dgm:prSet presAssocID="{02E54084-C335-412A-9F54-69A4704E3BA4}" presName="node" presStyleLbl="node1" presStyleIdx="2" presStyleCnt="3">
        <dgm:presLayoutVars>
          <dgm:bulletEnabled val="1"/>
        </dgm:presLayoutVars>
      </dgm:prSet>
      <dgm:spPr/>
    </dgm:pt>
  </dgm:ptLst>
  <dgm:cxnLst>
    <dgm:cxn modelId="{5B813E0A-F25C-42F7-9792-F38A7B20BA85}" type="presOf" srcId="{15C75433-FB6B-490E-948F-44BC37F3D1C2}" destId="{B46251AF-CF0C-4672-A477-6ECEC9C80B54}" srcOrd="0" destOrd="0" presId="urn:microsoft.com/office/officeart/2005/8/layout/process1"/>
    <dgm:cxn modelId="{85F5CA0B-19B7-4614-AA2D-B1173A27EDA5}" type="presOf" srcId="{02E54084-C335-412A-9F54-69A4704E3BA4}" destId="{57B42C89-76E1-437D-A6F6-A5A85639FED6}" srcOrd="0" destOrd="0" presId="urn:microsoft.com/office/officeart/2005/8/layout/process1"/>
    <dgm:cxn modelId="{C8A4CB18-50F7-4ABA-957D-59A1B2AADECB}" srcId="{A428ED70-DE47-4667-AABD-5038A7E7546F}" destId="{15C75433-FB6B-490E-948F-44BC37F3D1C2}" srcOrd="1" destOrd="0" parTransId="{82F672C2-6AA5-40CE-BDEE-2F983987B96C}" sibTransId="{FB000158-12F4-41B9-86AC-7E759A8B7B57}"/>
    <dgm:cxn modelId="{0B15D91D-BFBB-4B76-B3C0-5CF740968B01}" type="presOf" srcId="{3D597F2F-E9E6-4163-924A-4304F359C05E}" destId="{A8F6F3B6-FB78-40E9-BB9B-F3B94CE932FE}" srcOrd="1" destOrd="0" presId="urn:microsoft.com/office/officeart/2005/8/layout/process1"/>
    <dgm:cxn modelId="{F9E98520-2DDA-428F-B67A-664E51C1D0D3}" srcId="{A428ED70-DE47-4667-AABD-5038A7E7546F}" destId="{002C159B-3429-469D-AA6C-0CFDB50C034F}" srcOrd="0" destOrd="0" parTransId="{C97B3FE3-C5E6-4042-A968-B5E984FD6115}" sibTransId="{3D597F2F-E9E6-4163-924A-4304F359C05E}"/>
    <dgm:cxn modelId="{A415A863-EB3D-467A-9260-33097BB9A77C}" srcId="{A428ED70-DE47-4667-AABD-5038A7E7546F}" destId="{02E54084-C335-412A-9F54-69A4704E3BA4}" srcOrd="2" destOrd="0" parTransId="{06C1A50C-F8D9-483A-BB72-82D0CE55D690}" sibTransId="{F4CDCD18-F923-465E-BA8B-596754C78087}"/>
    <dgm:cxn modelId="{DDBA7A69-4435-4FCE-89E6-0C6D99CCDF14}" type="presOf" srcId="{FB000158-12F4-41B9-86AC-7E759A8B7B57}" destId="{70CDE64C-807A-4316-B13F-5827E9A19609}" srcOrd="0" destOrd="0" presId="urn:microsoft.com/office/officeart/2005/8/layout/process1"/>
    <dgm:cxn modelId="{4C2CBFAC-BE86-4E84-9F6E-33FB5978AECC}" type="presOf" srcId="{FB000158-12F4-41B9-86AC-7E759A8B7B57}" destId="{C8B55E95-5CD1-47DC-B2DC-E870CF3A6E32}" srcOrd="1" destOrd="0" presId="urn:microsoft.com/office/officeart/2005/8/layout/process1"/>
    <dgm:cxn modelId="{885A44D3-EA26-4922-9BCB-4533ED4965D2}" type="presOf" srcId="{3D597F2F-E9E6-4163-924A-4304F359C05E}" destId="{A8CAF617-62B1-46B7-AFD1-6B67738390EB}" srcOrd="0" destOrd="0" presId="urn:microsoft.com/office/officeart/2005/8/layout/process1"/>
    <dgm:cxn modelId="{0B943CDB-39FF-4C1F-995A-FC91A3CD3C09}" type="presOf" srcId="{A428ED70-DE47-4667-AABD-5038A7E7546F}" destId="{2FB09596-E927-4E9C-A148-3BEF9E811926}" srcOrd="0" destOrd="0" presId="urn:microsoft.com/office/officeart/2005/8/layout/process1"/>
    <dgm:cxn modelId="{A4C1B4F5-05B1-4F42-9572-259B419B8BB5}" type="presOf" srcId="{002C159B-3429-469D-AA6C-0CFDB50C034F}" destId="{90D6441C-B1F3-44FC-BD3D-3B89B1F1F540}" srcOrd="0" destOrd="0" presId="urn:microsoft.com/office/officeart/2005/8/layout/process1"/>
    <dgm:cxn modelId="{09D0ABA4-0DC4-4E27-8E45-A1504841FCC1}" type="presParOf" srcId="{2FB09596-E927-4E9C-A148-3BEF9E811926}" destId="{90D6441C-B1F3-44FC-BD3D-3B89B1F1F540}" srcOrd="0" destOrd="0" presId="urn:microsoft.com/office/officeart/2005/8/layout/process1"/>
    <dgm:cxn modelId="{AEA4504D-FD17-42D6-BB9A-E9DEDD585DAD}" type="presParOf" srcId="{2FB09596-E927-4E9C-A148-3BEF9E811926}" destId="{A8CAF617-62B1-46B7-AFD1-6B67738390EB}" srcOrd="1" destOrd="0" presId="urn:microsoft.com/office/officeart/2005/8/layout/process1"/>
    <dgm:cxn modelId="{EABD6907-0E05-4445-BC48-33AEB9A8C7FA}" type="presParOf" srcId="{A8CAF617-62B1-46B7-AFD1-6B67738390EB}" destId="{A8F6F3B6-FB78-40E9-BB9B-F3B94CE932FE}" srcOrd="0" destOrd="0" presId="urn:microsoft.com/office/officeart/2005/8/layout/process1"/>
    <dgm:cxn modelId="{7757DC96-0A6D-4166-B4BF-CE91BED27446}" type="presParOf" srcId="{2FB09596-E927-4E9C-A148-3BEF9E811926}" destId="{B46251AF-CF0C-4672-A477-6ECEC9C80B54}" srcOrd="2" destOrd="0" presId="urn:microsoft.com/office/officeart/2005/8/layout/process1"/>
    <dgm:cxn modelId="{02B894E8-2147-48C3-9CBA-2B6B8CB34D26}" type="presParOf" srcId="{2FB09596-E927-4E9C-A148-3BEF9E811926}" destId="{70CDE64C-807A-4316-B13F-5827E9A19609}" srcOrd="3" destOrd="0" presId="urn:microsoft.com/office/officeart/2005/8/layout/process1"/>
    <dgm:cxn modelId="{D7A956BF-AB50-4AF4-9051-802BF11E1230}" type="presParOf" srcId="{70CDE64C-807A-4316-B13F-5827E9A19609}" destId="{C8B55E95-5CD1-47DC-B2DC-E870CF3A6E32}" srcOrd="0" destOrd="0" presId="urn:microsoft.com/office/officeart/2005/8/layout/process1"/>
    <dgm:cxn modelId="{59B5AAA6-AA08-4DD1-9C74-C68F91480777}" type="presParOf" srcId="{2FB09596-E927-4E9C-A148-3BEF9E811926}" destId="{57B42C89-76E1-437D-A6F6-A5A85639FED6}" srcOrd="4"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0D6441C-B1F3-44FC-BD3D-3B89B1F1F540}">
      <dsp:nvSpPr>
        <dsp:cNvPr id="0" name=""/>
        <dsp:cNvSpPr/>
      </dsp:nvSpPr>
      <dsp:spPr>
        <a:xfrm>
          <a:off x="9812" y="0"/>
          <a:ext cx="1884795" cy="704850"/>
        </a:xfrm>
        <a:prstGeom prst="roundRect">
          <a:avLst>
            <a:gd name="adj" fmla="val 10000"/>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kumimoji="1" lang="ja-JP" altLang="en-US" sz="1200" kern="1200">
              <a:latin typeface="メイリオ" panose="020B0604030504040204" pitchFamily="50" charset="-128"/>
              <a:ea typeface="メイリオ" panose="020B0604030504040204" pitchFamily="50" charset="-128"/>
            </a:rPr>
            <a:t>～</a:t>
          </a:r>
          <a:r>
            <a:rPr kumimoji="1" lang="en-US" altLang="ja-JP" sz="1200" kern="1200">
              <a:latin typeface="メイリオ" panose="020B0604030504040204" pitchFamily="50" charset="-128"/>
              <a:ea typeface="メイリオ" panose="020B0604030504040204" pitchFamily="50" charset="-128"/>
            </a:rPr>
            <a:t>9</a:t>
          </a:r>
          <a:r>
            <a:rPr kumimoji="1" lang="ja-JP" altLang="en-US" sz="1200" kern="1200">
              <a:latin typeface="メイリオ" panose="020B0604030504040204" pitchFamily="50" charset="-128"/>
              <a:ea typeface="メイリオ" panose="020B0604030504040204" pitchFamily="50" charset="-128"/>
            </a:rPr>
            <a:t>月</a:t>
          </a:r>
          <a:r>
            <a:rPr kumimoji="1" lang="en-US" altLang="ja-JP" sz="1200" kern="1200">
              <a:latin typeface="メイリオ" panose="020B0604030504040204" pitchFamily="50" charset="-128"/>
              <a:ea typeface="メイリオ" panose="020B0604030504040204" pitchFamily="50" charset="-128"/>
            </a:rPr>
            <a:t>30</a:t>
          </a:r>
          <a:r>
            <a:rPr kumimoji="1" lang="ja-JP" altLang="en-US" sz="1200" kern="1200">
              <a:latin typeface="メイリオ" panose="020B0604030504040204" pitchFamily="50" charset="-128"/>
              <a:ea typeface="メイリオ" panose="020B0604030504040204" pitchFamily="50" charset="-128"/>
            </a:rPr>
            <a:t>日（金）</a:t>
          </a:r>
          <a:endParaRPr kumimoji="1" lang="en-US" altLang="ja-JP" sz="1200" kern="1200">
            <a:latin typeface="メイリオ" panose="020B0604030504040204" pitchFamily="50" charset="-128"/>
            <a:ea typeface="メイリオ" panose="020B0604030504040204" pitchFamily="50" charset="-128"/>
          </a:endParaRPr>
        </a:p>
        <a:p>
          <a:pPr marL="0" lvl="0" indent="0" algn="ctr" defTabSz="533400">
            <a:lnSpc>
              <a:spcPct val="90000"/>
            </a:lnSpc>
            <a:spcBef>
              <a:spcPct val="0"/>
            </a:spcBef>
            <a:spcAft>
              <a:spcPct val="35000"/>
            </a:spcAft>
            <a:buNone/>
          </a:pPr>
          <a:r>
            <a:rPr kumimoji="1" lang="ja-JP" altLang="en-US" sz="1200" kern="1200">
              <a:latin typeface="メイリオ" panose="020B0604030504040204" pitchFamily="50" charset="-128"/>
              <a:ea typeface="メイリオ" panose="020B0604030504040204" pitchFamily="50" charset="-128"/>
            </a:rPr>
            <a:t>●参加申込受付</a:t>
          </a:r>
        </a:p>
      </dsp:txBody>
      <dsp:txXfrm>
        <a:off x="30456" y="20644"/>
        <a:ext cx="1843507" cy="663562"/>
      </dsp:txXfrm>
    </dsp:sp>
    <dsp:sp modelId="{A8CAF617-62B1-46B7-AFD1-6B67738390EB}">
      <dsp:nvSpPr>
        <dsp:cNvPr id="0" name=""/>
        <dsp:cNvSpPr/>
      </dsp:nvSpPr>
      <dsp:spPr>
        <a:xfrm>
          <a:off x="2083088" y="118710"/>
          <a:ext cx="399576" cy="467429"/>
        </a:xfrm>
        <a:prstGeom prst="rightArrow">
          <a:avLst>
            <a:gd name="adj1" fmla="val 60000"/>
            <a:gd name="adj2" fmla="val 50000"/>
          </a:avLst>
        </a:prstGeom>
        <a:solidFill>
          <a:schemeClr val="dk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889000">
            <a:lnSpc>
              <a:spcPct val="90000"/>
            </a:lnSpc>
            <a:spcBef>
              <a:spcPct val="0"/>
            </a:spcBef>
            <a:spcAft>
              <a:spcPct val="35000"/>
            </a:spcAft>
            <a:buNone/>
          </a:pPr>
          <a:endParaRPr kumimoji="1" lang="ja-JP" altLang="en-US" sz="2000" kern="1200"/>
        </a:p>
      </dsp:txBody>
      <dsp:txXfrm>
        <a:off x="2083088" y="212196"/>
        <a:ext cx="279703" cy="280457"/>
      </dsp:txXfrm>
    </dsp:sp>
    <dsp:sp modelId="{B46251AF-CF0C-4672-A477-6ECEC9C80B54}">
      <dsp:nvSpPr>
        <dsp:cNvPr id="0" name=""/>
        <dsp:cNvSpPr/>
      </dsp:nvSpPr>
      <dsp:spPr>
        <a:xfrm>
          <a:off x="2648527" y="0"/>
          <a:ext cx="1884795" cy="704850"/>
        </a:xfrm>
        <a:prstGeom prst="roundRect">
          <a:avLst>
            <a:gd name="adj" fmla="val 10000"/>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kumimoji="1" lang="en-US" altLang="ja-JP" sz="1200" kern="1200">
              <a:latin typeface="メイリオ" panose="020B0604030504040204" pitchFamily="50" charset="-128"/>
              <a:ea typeface="メイリオ" panose="020B0604030504040204" pitchFamily="50" charset="-128"/>
            </a:rPr>
            <a:t>11</a:t>
          </a:r>
          <a:r>
            <a:rPr kumimoji="1" lang="ja-JP" altLang="en-US" sz="1200" kern="1200">
              <a:latin typeface="メイリオ" panose="020B0604030504040204" pitchFamily="50" charset="-128"/>
              <a:ea typeface="メイリオ" panose="020B0604030504040204" pitchFamily="50" charset="-128"/>
            </a:rPr>
            <a:t>月上旬</a:t>
          </a:r>
          <a:endParaRPr kumimoji="1" lang="en-US" altLang="ja-JP" sz="1200" kern="1200">
            <a:latin typeface="メイリオ" panose="020B0604030504040204" pitchFamily="50" charset="-128"/>
            <a:ea typeface="メイリオ" panose="020B0604030504040204" pitchFamily="50" charset="-128"/>
          </a:endParaRPr>
        </a:p>
        <a:p>
          <a:pPr marL="0" lvl="0" indent="0" algn="ctr" defTabSz="533400">
            <a:lnSpc>
              <a:spcPct val="90000"/>
            </a:lnSpc>
            <a:spcBef>
              <a:spcPct val="0"/>
            </a:spcBef>
            <a:spcAft>
              <a:spcPct val="35000"/>
            </a:spcAft>
            <a:buNone/>
          </a:pPr>
          <a:r>
            <a:rPr kumimoji="1" lang="ja-JP" altLang="en-US" sz="1200" kern="1200">
              <a:latin typeface="メイリオ" panose="020B0604030504040204" pitchFamily="50" charset="-128"/>
              <a:ea typeface="メイリオ" panose="020B0604030504040204" pitchFamily="50" charset="-128"/>
            </a:rPr>
            <a:t>●選考結果ご連絡</a:t>
          </a:r>
        </a:p>
      </dsp:txBody>
      <dsp:txXfrm>
        <a:off x="2669171" y="20644"/>
        <a:ext cx="1843507" cy="663562"/>
      </dsp:txXfrm>
    </dsp:sp>
    <dsp:sp modelId="{70CDE64C-807A-4316-B13F-5827E9A19609}">
      <dsp:nvSpPr>
        <dsp:cNvPr id="0" name=""/>
        <dsp:cNvSpPr/>
      </dsp:nvSpPr>
      <dsp:spPr>
        <a:xfrm>
          <a:off x="4721802" y="118710"/>
          <a:ext cx="399576" cy="467429"/>
        </a:xfrm>
        <a:prstGeom prst="rightArrow">
          <a:avLst>
            <a:gd name="adj1" fmla="val 60000"/>
            <a:gd name="adj2" fmla="val 50000"/>
          </a:avLst>
        </a:prstGeom>
        <a:solidFill>
          <a:schemeClr val="dk2">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889000">
            <a:lnSpc>
              <a:spcPct val="90000"/>
            </a:lnSpc>
            <a:spcBef>
              <a:spcPct val="0"/>
            </a:spcBef>
            <a:spcAft>
              <a:spcPct val="35000"/>
            </a:spcAft>
            <a:buNone/>
          </a:pPr>
          <a:endParaRPr kumimoji="1" lang="ja-JP" altLang="en-US" sz="2000" kern="1200"/>
        </a:p>
      </dsp:txBody>
      <dsp:txXfrm>
        <a:off x="4721802" y="212196"/>
        <a:ext cx="279703" cy="280457"/>
      </dsp:txXfrm>
    </dsp:sp>
    <dsp:sp modelId="{57B42C89-76E1-437D-A6F6-A5A85639FED6}">
      <dsp:nvSpPr>
        <dsp:cNvPr id="0" name=""/>
        <dsp:cNvSpPr/>
      </dsp:nvSpPr>
      <dsp:spPr>
        <a:xfrm>
          <a:off x="5287241" y="0"/>
          <a:ext cx="1884795" cy="704850"/>
        </a:xfrm>
        <a:prstGeom prst="roundRect">
          <a:avLst>
            <a:gd name="adj" fmla="val 10000"/>
          </a:avLst>
        </a:prstGeom>
        <a:solidFill>
          <a:schemeClr val="dk2">
            <a:hueOff val="0"/>
            <a:satOff val="0"/>
            <a:lumOff val="0"/>
            <a:alphaOff val="0"/>
          </a:schemeClr>
        </a:solidFill>
        <a:ln w="25400" cap="flat" cmpd="sng" algn="ctr">
          <a:solidFill>
            <a:schemeClr val="lt2">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kumimoji="1" lang="en-US" altLang="ja-JP" sz="1200" kern="1200">
              <a:latin typeface="メイリオ" panose="020B0604030504040204" pitchFamily="50" charset="-128"/>
              <a:ea typeface="メイリオ" panose="020B0604030504040204" pitchFamily="50" charset="-128"/>
            </a:rPr>
            <a:t>11</a:t>
          </a:r>
          <a:r>
            <a:rPr kumimoji="1" lang="ja-JP" altLang="en-US" sz="1200" kern="1200">
              <a:latin typeface="メイリオ" panose="020B0604030504040204" pitchFamily="50" charset="-128"/>
              <a:ea typeface="メイリオ" panose="020B0604030504040204" pitchFamily="50" charset="-128"/>
            </a:rPr>
            <a:t>月</a:t>
          </a:r>
          <a:r>
            <a:rPr kumimoji="1" lang="en-US" altLang="ja-JP" sz="1200" kern="1200">
              <a:latin typeface="メイリオ" panose="020B0604030504040204" pitchFamily="50" charset="-128"/>
              <a:ea typeface="メイリオ" panose="020B0604030504040204" pitchFamily="50" charset="-128"/>
            </a:rPr>
            <a:t>22</a:t>
          </a:r>
          <a:r>
            <a:rPr kumimoji="1" lang="ja-JP" altLang="en-US" sz="1200" kern="1200">
              <a:latin typeface="メイリオ" panose="020B0604030504040204" pitchFamily="50" charset="-128"/>
              <a:ea typeface="メイリオ" panose="020B0604030504040204" pitchFamily="50" charset="-128"/>
            </a:rPr>
            <a:t>日（金）</a:t>
          </a:r>
          <a:endParaRPr kumimoji="1" lang="en-US" altLang="ja-JP" sz="1200" kern="1200">
            <a:latin typeface="メイリオ" panose="020B0604030504040204" pitchFamily="50" charset="-128"/>
            <a:ea typeface="メイリオ" panose="020B0604030504040204" pitchFamily="50" charset="-128"/>
          </a:endParaRPr>
        </a:p>
        <a:p>
          <a:pPr marL="0" lvl="0" indent="0" algn="ctr" defTabSz="533400">
            <a:lnSpc>
              <a:spcPct val="90000"/>
            </a:lnSpc>
            <a:spcBef>
              <a:spcPct val="0"/>
            </a:spcBef>
            <a:spcAft>
              <a:spcPct val="35000"/>
            </a:spcAft>
            <a:buNone/>
          </a:pPr>
          <a:r>
            <a:rPr kumimoji="1" lang="ja-JP" altLang="en-US" sz="1200" kern="1200">
              <a:latin typeface="メイリオ" panose="020B0604030504040204" pitchFamily="50" charset="-128"/>
              <a:ea typeface="メイリオ" panose="020B0604030504040204" pitchFamily="50" charset="-128"/>
            </a:rPr>
            <a:t>●商談会</a:t>
          </a:r>
        </a:p>
      </dsp:txBody>
      <dsp:txXfrm>
        <a:off x="5307885" y="20644"/>
        <a:ext cx="1843507" cy="663562"/>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190500</xdr:colOff>
      <xdr:row>36</xdr:row>
      <xdr:rowOff>104775</xdr:rowOff>
    </xdr:from>
    <xdr:to>
      <xdr:col>1</xdr:col>
      <xdr:colOff>7162800</xdr:colOff>
      <xdr:row>39</xdr:row>
      <xdr:rowOff>152400</xdr:rowOff>
    </xdr:to>
    <xdr:graphicFrame macro="">
      <xdr:nvGraphicFramePr>
        <xdr:cNvPr id="2" name="図表 1">
          <a:extLst>
            <a:ext uri="{FF2B5EF4-FFF2-40B4-BE49-F238E27FC236}">
              <a16:creationId xmlns:a16="http://schemas.microsoft.com/office/drawing/2014/main" id="{63AC524C-B743-7304-8F24-F564AA7C189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31</xdr:col>
      <xdr:colOff>887</xdr:colOff>
      <xdr:row>1</xdr:row>
      <xdr:rowOff>85724</xdr:rowOff>
    </xdr:from>
    <xdr:to>
      <xdr:col>55</xdr:col>
      <xdr:colOff>161925</xdr:colOff>
      <xdr:row>46</xdr:row>
      <xdr:rowOff>11206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92337" y="380999"/>
          <a:ext cx="6561838" cy="8707532"/>
        </a:xfrm>
        <a:prstGeom prst="rect">
          <a:avLst/>
        </a:prstGeom>
        <a:solidFill>
          <a:schemeClr val="lt1"/>
        </a:solidFill>
        <a:ln w="63500"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b="1">
              <a:latin typeface="メイリオ" panose="020B0604030504040204" pitchFamily="50" charset="-128"/>
              <a:ea typeface="メイリオ" panose="020B0604030504040204" pitchFamily="50" charset="-128"/>
            </a:rPr>
            <a:t>【</a:t>
          </a:r>
          <a:r>
            <a:rPr kumimoji="1" lang="ja-JP" altLang="en-US" sz="1800" b="1">
              <a:latin typeface="メイリオ" panose="020B0604030504040204" pitchFamily="50" charset="-128"/>
              <a:ea typeface="メイリオ" panose="020B0604030504040204" pitchFamily="50" charset="-128"/>
            </a:rPr>
            <a:t>商談申込書</a:t>
          </a:r>
          <a:r>
            <a:rPr kumimoji="1" lang="en-US" altLang="ja-JP" sz="1800" b="1">
              <a:latin typeface="メイリオ" panose="020B0604030504040204" pitchFamily="50" charset="-128"/>
              <a:ea typeface="メイリオ" panose="020B0604030504040204" pitchFamily="50" charset="-128"/>
            </a:rPr>
            <a:t>】</a:t>
          </a:r>
          <a:r>
            <a:rPr kumimoji="1" lang="ja-JP" altLang="en-US" sz="1800" b="1">
              <a:latin typeface="メイリオ" panose="020B0604030504040204" pitchFamily="50" charset="-128"/>
              <a:ea typeface="メイリオ" panose="020B0604030504040204" pitchFamily="50" charset="-128"/>
            </a:rPr>
            <a:t>　記入にあたってのポイント</a:t>
          </a:r>
          <a:endParaRPr kumimoji="1" lang="en-US" altLang="ja-JP" sz="1800" b="1">
            <a:latin typeface="メイリオ" panose="020B0604030504040204" pitchFamily="50" charset="-128"/>
            <a:ea typeface="メイリオ" panose="020B0604030504040204" pitchFamily="50" charset="-128"/>
          </a:endParaRPr>
        </a:p>
        <a:p>
          <a:endParaRPr kumimoji="1" lang="en-US" altLang="ja-JP" sz="1400" b="1">
            <a:solidFill>
              <a:sysClr val="windowText" lastClr="000000"/>
            </a:solidFill>
            <a:latin typeface="メイリオ" panose="020B0604030504040204" pitchFamily="50" charset="-128"/>
            <a:ea typeface="メイリオ" panose="020B0604030504040204" pitchFamily="50" charset="-128"/>
          </a:endParaRPr>
        </a:p>
        <a:p>
          <a:r>
            <a:rPr kumimoji="1" lang="en-US" altLang="ja-JP" sz="1600" b="1">
              <a:solidFill>
                <a:sysClr val="windowText" lastClr="000000"/>
              </a:solidFill>
              <a:latin typeface="メイリオ" panose="020B0604030504040204" pitchFamily="50" charset="-128"/>
              <a:ea typeface="メイリオ" panose="020B0604030504040204" pitchFamily="50" charset="-128"/>
            </a:rPr>
            <a:t>1</a:t>
          </a:r>
          <a:r>
            <a:rPr kumimoji="1" lang="ja-JP" altLang="en-US" sz="1600" b="1">
              <a:solidFill>
                <a:sysClr val="windowText" lastClr="000000"/>
              </a:solidFill>
              <a:latin typeface="メイリオ" panose="020B0604030504040204" pitchFamily="50" charset="-128"/>
              <a:ea typeface="メイリオ" panose="020B0604030504040204" pitchFamily="50" charset="-128"/>
            </a:rPr>
            <a:t>．「商談申込書」記入について</a:t>
          </a:r>
          <a:endParaRPr kumimoji="1" lang="en-US" altLang="ja-JP" sz="1600" b="1">
            <a:solidFill>
              <a:sysClr val="windowText" lastClr="000000"/>
            </a:solidFill>
            <a:latin typeface="メイリオ" panose="020B0604030504040204" pitchFamily="50" charset="-128"/>
            <a:ea typeface="メイリオ" panose="020B0604030504040204" pitchFamily="50" charset="-128"/>
          </a:endParaRPr>
        </a:p>
        <a:p>
          <a:r>
            <a:rPr kumimoji="1" lang="ja-JP" altLang="en-US" sz="1400" b="0">
              <a:solidFill>
                <a:sysClr val="windowText" lastClr="000000"/>
              </a:solidFill>
              <a:latin typeface="メイリオ" panose="020B0604030504040204" pitchFamily="50" charset="-128"/>
              <a:ea typeface="メイリオ" panose="020B0604030504040204" pitchFamily="50" charset="-128"/>
            </a:rPr>
            <a:t>発注企業は、</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主要加工品、加工内容、企業の特徴、主要設備　</a:t>
          </a:r>
          <a:r>
            <a:rPr kumimoji="1" lang="ja-JP" altLang="en-US" sz="1400" b="0" u="none">
              <a:solidFill>
                <a:sysClr val="windowText" lastClr="000000"/>
              </a:solidFill>
              <a:latin typeface="メイリオ" panose="020B0604030504040204" pitchFamily="50" charset="-128"/>
              <a:ea typeface="メイリオ" panose="020B0604030504040204" pitchFamily="50" charset="-128"/>
            </a:rPr>
            <a:t>の</a:t>
          </a:r>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r>
            <a:rPr kumimoji="1" lang="ja-JP" altLang="en-US" sz="1400" b="0" u="none">
              <a:solidFill>
                <a:sysClr val="windowText" lastClr="000000"/>
              </a:solidFill>
              <a:latin typeface="メイリオ" panose="020B0604030504040204" pitchFamily="50" charset="-128"/>
              <a:ea typeface="メイリオ" panose="020B0604030504040204" pitchFamily="50" charset="-128"/>
            </a:rPr>
            <a:t>記載内容を読んで、面談可能かどうか判断しますので、</a:t>
          </a:r>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r>
            <a:rPr kumimoji="1" lang="ja-JP" altLang="en-US" sz="1400" b="1" u="none">
              <a:solidFill>
                <a:sysClr val="windowText" lastClr="000000"/>
              </a:solidFill>
              <a:latin typeface="メイリオ" panose="020B0604030504040204" pitchFamily="50" charset="-128"/>
              <a:ea typeface="メイリオ" panose="020B0604030504040204" pitchFamily="50" charset="-128"/>
            </a:rPr>
            <a:t>できるだけ</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  </a:t>
          </a:r>
          <a:r>
            <a:rPr kumimoji="1" lang="ja-JP" altLang="en-US" sz="1600" b="1" u="sng">
              <a:solidFill>
                <a:sysClr val="windowText" lastClr="000000"/>
              </a:solidFill>
              <a:latin typeface="メイリオ" panose="020B0604030504040204" pitchFamily="50" charset="-128"/>
              <a:ea typeface="メイリオ" panose="020B0604030504040204" pitchFamily="50" charset="-128"/>
            </a:rPr>
            <a:t>空欄が無い </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ようにご記入ください</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a:t>
          </a:r>
          <a:endParaRPr kumimoji="1" lang="en-US" altLang="ja-JP" sz="1400" b="1" u="none">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400" b="1" u="none">
            <a:solidFill>
              <a:sysClr val="windowText" lastClr="000000"/>
            </a:solidFill>
            <a:latin typeface="メイリオ" panose="020B0604030504040204" pitchFamily="50" charset="-128"/>
            <a:ea typeface="メイリオ" panose="020B0604030504040204" pitchFamily="50" charset="-128"/>
          </a:endParaRPr>
        </a:p>
        <a:p>
          <a:r>
            <a:rPr kumimoji="1" lang="en-US" altLang="ja-JP" sz="1400" b="1" u="none">
              <a:solidFill>
                <a:sysClr val="windowText" lastClr="000000"/>
              </a:solidFill>
              <a:latin typeface="メイリオ" panose="020B0604030504040204" pitchFamily="50" charset="-128"/>
              <a:ea typeface="メイリオ" panose="020B0604030504040204" pitchFamily="50" charset="-128"/>
            </a:rPr>
            <a:t>2</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．連絡担当者情報及び</a:t>
          </a:r>
          <a:r>
            <a:rPr kumimoji="1" lang="ja-JP" altLang="en-US" sz="1400" b="1" u="sng">
              <a:solidFill>
                <a:sysClr val="windowText" lastClr="000000"/>
              </a:solidFill>
              <a:latin typeface="メイリオ" panose="020B0604030504040204" pitchFamily="50" charset="-128"/>
              <a:ea typeface="メイリオ" panose="020B0604030504040204" pitchFamily="50" charset="-128"/>
            </a:rPr>
            <a:t>連絡担当者のメールアドレス</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は必須項目です、必ずご記入ください。</a:t>
          </a:r>
          <a:endParaRPr kumimoji="1" lang="en-US" altLang="ja-JP" sz="1400" b="1" u="none">
            <a:solidFill>
              <a:sysClr val="windowText" lastClr="000000"/>
            </a:solidFill>
            <a:latin typeface="メイリオ" panose="020B0604030504040204" pitchFamily="50" charset="-128"/>
            <a:ea typeface="メイリオ" panose="020B0604030504040204" pitchFamily="50" charset="-128"/>
          </a:endParaRPr>
        </a:p>
        <a:p>
          <a:r>
            <a:rPr kumimoji="1" lang="ja-JP" altLang="en-US" sz="1400" b="0" u="none">
              <a:solidFill>
                <a:sysClr val="windowText" lastClr="000000"/>
              </a:solidFill>
              <a:latin typeface="メイリオ" panose="020B0604030504040204" pitchFamily="50" charset="-128"/>
              <a:ea typeface="メイリオ" panose="020B0604030504040204" pitchFamily="50" charset="-128"/>
            </a:rPr>
            <a:t>　</a:t>
          </a:r>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r>
            <a:rPr kumimoji="1" lang="en-US" altLang="ja-JP" sz="1400" b="1" u="none">
              <a:solidFill>
                <a:sysClr val="windowText" lastClr="000000"/>
              </a:solidFill>
              <a:latin typeface="メイリオ" panose="020B0604030504040204" pitchFamily="50" charset="-128"/>
              <a:ea typeface="メイリオ" panose="020B0604030504040204" pitchFamily="50" charset="-128"/>
            </a:rPr>
            <a:t>3 </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．「別紙参照」</a:t>
          </a:r>
          <a:r>
            <a:rPr kumimoji="1" lang="ja-JP" altLang="en-US" sz="1400" b="0" u="none">
              <a:solidFill>
                <a:sysClr val="windowText" lastClr="000000"/>
              </a:solidFill>
              <a:latin typeface="メイリオ" panose="020B0604030504040204" pitchFamily="50" charset="-128"/>
              <a:ea typeface="メイリオ" panose="020B0604030504040204" pitchFamily="50" charset="-128"/>
            </a:rPr>
            <a:t>は</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不可</a:t>
          </a:r>
          <a:r>
            <a:rPr kumimoji="1" lang="ja-JP" altLang="en-US" sz="1400" b="0" u="none">
              <a:solidFill>
                <a:sysClr val="windowText" lastClr="000000"/>
              </a:solidFill>
              <a:latin typeface="メイリオ" panose="020B0604030504040204" pitchFamily="50" charset="-128"/>
              <a:ea typeface="メイリオ" panose="020B0604030504040204" pitchFamily="50" charset="-128"/>
            </a:rPr>
            <a:t>。この申込書のみご提出ください。</a:t>
          </a:r>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r>
            <a:rPr kumimoji="1" lang="en-US" altLang="ja-JP" sz="1400" b="1" u="none">
              <a:solidFill>
                <a:sysClr val="windowText" lastClr="000000"/>
              </a:solidFill>
              <a:latin typeface="メイリオ" panose="020B0604030504040204" pitchFamily="50" charset="-128"/>
              <a:ea typeface="メイリオ" panose="020B0604030504040204" pitchFamily="50" charset="-128"/>
            </a:rPr>
            <a:t>4</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a:t>
          </a:r>
          <a:r>
            <a:rPr kumimoji="1" lang="ja-JP" altLang="en-US" sz="1400" b="0" u="none">
              <a:solidFill>
                <a:sysClr val="windowText" lastClr="000000"/>
              </a:solidFill>
              <a:latin typeface="メイリオ" panose="020B0604030504040204" pitchFamily="50" charset="-128"/>
              <a:ea typeface="メイリオ" panose="020B0604030504040204" pitchFamily="50" charset="-128"/>
            </a:rPr>
            <a:t>大阪府外、また「大阪府内に製造（加工）を行う工場を有する中小企業者」に該当しない企業は参加不可となります。</a:t>
          </a:r>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r>
            <a:rPr kumimoji="1" lang="en-US" altLang="ja-JP" sz="1400" b="1" u="none">
              <a:solidFill>
                <a:sysClr val="windowText" lastClr="000000"/>
              </a:solidFill>
              <a:latin typeface="メイリオ" panose="020B0604030504040204" pitchFamily="50" charset="-128"/>
              <a:ea typeface="メイリオ" panose="020B0604030504040204" pitchFamily="50" charset="-128"/>
            </a:rPr>
            <a:t>5</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a:t>
          </a:r>
          <a:r>
            <a:rPr kumimoji="1" lang="ja-JP" altLang="en-US" sz="1400" b="1" u="sng">
              <a:solidFill>
                <a:srgbClr val="FF0000"/>
              </a:solidFill>
              <a:latin typeface="メイリオ" panose="020B0604030504040204" pitchFamily="50" charset="-128"/>
              <a:ea typeface="メイリオ" panose="020B0604030504040204" pitchFamily="50" charset="-128"/>
            </a:rPr>
            <a:t>メールアドレスなど</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を含む申込み内容に誤字等がないか、最終確認いただきご提出をお願いいたします。</a:t>
          </a:r>
          <a:endParaRPr kumimoji="1" lang="en-US" altLang="ja-JP" sz="1400" b="1" u="none">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400" b="1" u="none">
            <a:solidFill>
              <a:sysClr val="windowText" lastClr="000000"/>
            </a:solidFill>
            <a:latin typeface="メイリオ" panose="020B0604030504040204" pitchFamily="50" charset="-128"/>
            <a:ea typeface="メイリオ" panose="020B0604030504040204" pitchFamily="50" charset="-128"/>
          </a:endParaRPr>
        </a:p>
        <a:p>
          <a:r>
            <a:rPr kumimoji="1" lang="en-US" altLang="ja-JP" sz="1400" b="1" u="none">
              <a:solidFill>
                <a:sysClr val="windowText" lastClr="000000"/>
              </a:solidFill>
              <a:latin typeface="メイリオ" panose="020B0604030504040204" pitchFamily="50" charset="-128"/>
              <a:ea typeface="メイリオ" panose="020B0604030504040204" pitchFamily="50" charset="-128"/>
            </a:rPr>
            <a:t>6</a:t>
          </a:r>
          <a:r>
            <a:rPr kumimoji="1" lang="ja-JP" altLang="en-US" sz="1400" b="1" u="none">
              <a:solidFill>
                <a:sysClr val="windowText" lastClr="000000"/>
              </a:solidFill>
              <a:latin typeface="メイリオ" panose="020B0604030504040204" pitchFamily="50" charset="-128"/>
              <a:ea typeface="メイリオ" panose="020B0604030504040204" pitchFamily="50" charset="-128"/>
            </a:rPr>
            <a:t>．</a:t>
          </a:r>
          <a:r>
            <a:rPr kumimoji="1" lang="ja-JP" altLang="en-US" sz="1400" b="0" u="none">
              <a:solidFill>
                <a:sysClr val="windowText" lastClr="000000"/>
              </a:solidFill>
              <a:latin typeface="メイリオ" panose="020B0604030504040204" pitchFamily="50" charset="-128"/>
              <a:ea typeface="メイリオ" panose="020B0604030504040204" pitchFamily="50" charset="-128"/>
            </a:rPr>
            <a:t>申込書の提出は</a:t>
          </a:r>
          <a:r>
            <a:rPr kumimoji="1" lang="ja-JP" altLang="en-US" sz="1400" b="1" u="sng">
              <a:solidFill>
                <a:srgbClr val="FF0000"/>
              </a:solidFill>
              <a:latin typeface="メイリオ" panose="020B0604030504040204" pitchFamily="50" charset="-128"/>
              <a:ea typeface="メイリオ" panose="020B0604030504040204" pitchFamily="50" charset="-128"/>
            </a:rPr>
            <a:t>エクセル</a:t>
          </a:r>
          <a:r>
            <a:rPr kumimoji="1" lang="ja-JP" altLang="en-US" sz="1400" b="0" u="none">
              <a:solidFill>
                <a:sysClr val="windowText" lastClr="000000"/>
              </a:solidFill>
              <a:latin typeface="メイリオ" panose="020B0604030504040204" pitchFamily="50" charset="-128"/>
              <a:ea typeface="メイリオ" panose="020B0604030504040204" pitchFamily="50" charset="-128"/>
            </a:rPr>
            <a:t>でメールにてお願いいたします。（</a:t>
          </a:r>
          <a:r>
            <a:rPr kumimoji="1" lang="en-US" altLang="ja-JP" sz="1400" b="0" u="none">
              <a:solidFill>
                <a:sysClr val="windowText" lastClr="000000"/>
              </a:solidFill>
              <a:latin typeface="メイリオ" panose="020B0604030504040204" pitchFamily="50" charset="-128"/>
              <a:ea typeface="メイリオ" panose="020B0604030504040204" pitchFamily="50" charset="-128"/>
            </a:rPr>
            <a:t>FAX</a:t>
          </a:r>
          <a:r>
            <a:rPr kumimoji="1" lang="ja-JP" altLang="en-US" sz="1400" b="0" u="none">
              <a:solidFill>
                <a:sysClr val="windowText" lastClr="000000"/>
              </a:solidFill>
              <a:latin typeface="メイリオ" panose="020B0604030504040204" pitchFamily="50" charset="-128"/>
              <a:ea typeface="メイリオ" panose="020B0604030504040204" pitchFamily="50" charset="-128"/>
            </a:rPr>
            <a:t>不可）</a:t>
          </a:r>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r>
            <a:rPr kumimoji="1" lang="ja-JP" altLang="en-US" sz="1400" b="0" u="none">
              <a:solidFill>
                <a:sysClr val="windowText" lastClr="000000"/>
              </a:solidFill>
              <a:latin typeface="メイリオ" panose="020B0604030504040204" pitchFamily="50" charset="-128"/>
              <a:ea typeface="メイリオ" panose="020B0604030504040204" pitchFamily="50" charset="-128"/>
            </a:rPr>
            <a:t>　Ｅメール送信先：</a:t>
          </a:r>
          <a:r>
            <a:rPr kumimoji="1" lang="en-US" altLang="ja-JP" sz="1400" b="0" u="none">
              <a:solidFill>
                <a:sysClr val="windowText" lastClr="000000"/>
              </a:solidFill>
              <a:latin typeface="メイリオ" panose="020B0604030504040204" pitchFamily="50" charset="-128"/>
              <a:ea typeface="メイリオ" panose="020B0604030504040204" pitchFamily="50" charset="-128"/>
            </a:rPr>
            <a:t>mobio_torihiki@obda.or.jp</a:t>
          </a:r>
          <a:br>
            <a:rPr kumimoji="1" lang="en-US" altLang="ja-JP" sz="1400" b="0" u="none">
              <a:solidFill>
                <a:sysClr val="windowText" lastClr="000000"/>
              </a:solidFill>
              <a:latin typeface="メイリオ" panose="020B0604030504040204" pitchFamily="50" charset="-128"/>
              <a:ea typeface="メイリオ" panose="020B0604030504040204" pitchFamily="50" charset="-128"/>
            </a:rPr>
          </a:br>
          <a:r>
            <a:rPr kumimoji="1" lang="ja-JP" altLang="en-US" sz="1400" b="0" u="none">
              <a:solidFill>
                <a:sysClr val="windowText" lastClr="000000"/>
              </a:solidFill>
              <a:latin typeface="メイリオ" panose="020B0604030504040204" pitchFamily="50" charset="-128"/>
              <a:ea typeface="メイリオ" panose="020B0604030504040204" pitchFamily="50" charset="-128"/>
            </a:rPr>
            <a:t>　　　　　　　　（大阪産業局　山路、田中宛）</a:t>
          </a:r>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endParaRPr kumimoji="1" lang="en-US" altLang="ja-JP" sz="1400" b="0" u="none">
            <a:solidFill>
              <a:sysClr val="windowText" lastClr="000000"/>
            </a:solidFill>
            <a:latin typeface="メイリオ" panose="020B0604030504040204" pitchFamily="50" charset="-128"/>
            <a:ea typeface="メイリオ"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00FF"/>
              </a:solidFill>
              <a:effectLst/>
              <a:uLnTx/>
              <a:uFillTx/>
              <a:latin typeface="メイリオ" panose="020B0604030504040204" pitchFamily="50" charset="-128"/>
              <a:ea typeface="メイリオ" panose="020B0604030504040204" pitchFamily="50" charset="-128"/>
              <a:cs typeface="+mn-cs"/>
            </a:rPr>
            <a:t>～発注企業の目に留まる、明確でわかりやすい内容でご記入ください！～</a:t>
          </a:r>
          <a:endParaRPr kumimoji="1" lang="en-US" altLang="ja-JP" sz="1500" b="1" i="0" u="none" strike="noStrike" kern="0" cap="none" spc="0" normalizeH="0" baseline="0" noProof="0">
            <a:ln>
              <a:noFill/>
            </a:ln>
            <a:solidFill>
              <a:srgbClr val="0000FF"/>
            </a:solidFill>
            <a:effectLst/>
            <a:uLnTx/>
            <a:uFillTx/>
            <a:latin typeface="メイリオ" panose="020B0604030504040204" pitchFamily="50" charset="-128"/>
            <a:ea typeface="メイリオ" panose="020B0604030504040204" pitchFamily="50" charset="-128"/>
            <a:cs typeface="+mn-cs"/>
          </a:endParaRPr>
        </a:p>
        <a:p>
          <a:endParaRPr kumimoji="1" lang="en-US" altLang="ja-JP" sz="1400" b="0" u="none">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3</xdr:col>
      <xdr:colOff>76200</xdr:colOff>
      <xdr:row>37</xdr:row>
      <xdr:rowOff>28575</xdr:rowOff>
    </xdr:from>
    <xdr:to>
      <xdr:col>10</xdr:col>
      <xdr:colOff>228600</xdr:colOff>
      <xdr:row>41</xdr:row>
      <xdr:rowOff>114301</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600075" y="6943725"/>
          <a:ext cx="2009775" cy="847726"/>
        </a:xfrm>
        <a:prstGeom prst="wedgeRoundRectCallout">
          <a:avLst>
            <a:gd name="adj1" fmla="val 434"/>
            <a:gd name="adj2" fmla="val -95446"/>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13</xdr:col>
      <xdr:colOff>95250</xdr:colOff>
      <xdr:row>42</xdr:row>
      <xdr:rowOff>161925</xdr:rowOff>
    </xdr:from>
    <xdr:to>
      <xdr:col>19</xdr:col>
      <xdr:colOff>200026</xdr:colOff>
      <xdr:row>46</xdr:row>
      <xdr:rowOff>95250</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076575" y="8029575"/>
          <a:ext cx="1762126" cy="695325"/>
        </a:xfrm>
        <a:prstGeom prst="wedgeRoundRectCallout">
          <a:avLst>
            <a:gd name="adj1" fmla="val -50767"/>
            <a:gd name="adj2" fmla="val -1224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台などの単位はつけない</a:t>
          </a:r>
        </a:p>
      </xdr:txBody>
    </xdr:sp>
    <xdr:clientData/>
  </xdr:twoCellAnchor>
  <xdr:twoCellAnchor editAs="absolute">
    <xdr:from>
      <xdr:col>17</xdr:col>
      <xdr:colOff>28575</xdr:colOff>
      <xdr:row>36</xdr:row>
      <xdr:rowOff>19050</xdr:rowOff>
    </xdr:from>
    <xdr:to>
      <xdr:col>24</xdr:col>
      <xdr:colOff>104775</xdr:colOff>
      <xdr:row>40</xdr:row>
      <xdr:rowOff>95251</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114800" y="6743700"/>
          <a:ext cx="2009775" cy="838201"/>
        </a:xfrm>
        <a:prstGeom prst="wedgeRoundRectCallout">
          <a:avLst>
            <a:gd name="adj1" fmla="val -64021"/>
            <a:gd name="adj2" fmla="val -93998"/>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solidFill>
                <a:sysClr val="windowText" lastClr="000000"/>
              </a:solidFill>
            </a:rPr>
            <a:t>文字数は</a:t>
          </a:r>
          <a:r>
            <a:rPr kumimoji="1" lang="ja-JP" altLang="en-US" sz="1100">
              <a:solidFill>
                <a:schemeClr val="dk1"/>
              </a:solidFill>
              <a:latin typeface="+mn-lt"/>
              <a:ea typeface="+mn-ea"/>
              <a:cs typeface="+mn-cs"/>
            </a:rPr>
            <a:t>フォント９、全角換算で</a:t>
          </a:r>
          <a:r>
            <a:rPr kumimoji="1" lang="ja-JP" altLang="en-US" sz="1100">
              <a:solidFill>
                <a:sysClr val="windowText" lastClr="000000"/>
              </a:solidFill>
            </a:rPr>
            <a:t>１５文字以内</a:t>
          </a:r>
          <a:endParaRPr kumimoji="1" lang="en-US" altLang="ja-JP" sz="1100">
            <a:solidFill>
              <a:sysClr val="windowText" lastClr="000000"/>
            </a:solidFill>
          </a:endParaRPr>
        </a:p>
      </xdr:txBody>
    </xdr:sp>
    <xdr:clientData/>
  </xdr:twoCellAnchor>
  <xdr:twoCellAnchor editAs="absolute">
    <xdr:from>
      <xdr:col>23</xdr:col>
      <xdr:colOff>142875</xdr:colOff>
      <xdr:row>61</xdr:row>
      <xdr:rowOff>19050</xdr:rowOff>
    </xdr:from>
    <xdr:to>
      <xdr:col>28</xdr:col>
      <xdr:colOff>190500</xdr:colOff>
      <xdr:row>62</xdr:row>
      <xdr:rowOff>171450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5886450" y="10401300"/>
          <a:ext cx="1428750" cy="409575"/>
        </a:xfrm>
        <a:prstGeom prst="wedgeRoundRectCallout">
          <a:avLst>
            <a:gd name="adj1" fmla="val -9831"/>
            <a:gd name="adj2" fmla="val -12028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氏名は一字空ける</a:t>
          </a:r>
        </a:p>
      </xdr:txBody>
    </xdr:sp>
    <xdr:clientData/>
  </xdr:twoCellAnchor>
  <xdr:twoCellAnchor editAs="absolute">
    <xdr:from>
      <xdr:col>13</xdr:col>
      <xdr:colOff>190500</xdr:colOff>
      <xdr:row>3</xdr:row>
      <xdr:rowOff>152400</xdr:rowOff>
    </xdr:from>
    <xdr:to>
      <xdr:col>18</xdr:col>
      <xdr:colOff>228600</xdr:colOff>
      <xdr:row>5</xdr:row>
      <xdr:rowOff>171450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3171825" y="800100"/>
          <a:ext cx="1419225" cy="590550"/>
        </a:xfrm>
        <a:prstGeom prst="wedgeRoundRectCallout">
          <a:avLst>
            <a:gd name="adj1" fmla="val -133621"/>
            <a:gd name="adj2" fmla="val 11786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ysClr val="windowText" lastClr="000000"/>
              </a:solidFill>
            </a:rPr>
            <a:t>かぶ・ゆう・空白などは記入しない</a:t>
          </a:r>
        </a:p>
      </xdr:txBody>
    </xdr:sp>
    <xdr:clientData/>
  </xdr:twoCellAnchor>
  <xdr:twoCellAnchor editAs="absolute">
    <xdr:from>
      <xdr:col>19</xdr:col>
      <xdr:colOff>152400</xdr:colOff>
      <xdr:row>13</xdr:row>
      <xdr:rowOff>9525</xdr:rowOff>
    </xdr:from>
    <xdr:to>
      <xdr:col>26</xdr:col>
      <xdr:colOff>152400</xdr:colOff>
      <xdr:row>16</xdr:row>
      <xdr:rowOff>76200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791075" y="2647950"/>
          <a:ext cx="1933575" cy="638175"/>
        </a:xfrm>
        <a:prstGeom prst="wedgeRoundRectCallout">
          <a:avLst>
            <a:gd name="adj1" fmla="val -76498"/>
            <a:gd name="adj2" fmla="val -572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rPr>
            <a:t>数字は基本的に半角</a:t>
          </a:r>
          <a:br>
            <a:rPr kumimoji="1" lang="en-US" altLang="ja-JP" sz="1100">
              <a:solidFill>
                <a:sysClr val="windowText" lastClr="000000"/>
              </a:solidFill>
            </a:rPr>
          </a:br>
          <a:r>
            <a:rPr kumimoji="1" lang="ja-JP" altLang="en-US" sz="1100">
              <a:solidFill>
                <a:sysClr val="windowText" lastClr="000000"/>
              </a:solidFill>
            </a:rPr>
            <a:t>番地等はハイフンでつなぐ</a:t>
          </a:r>
        </a:p>
      </xdr:txBody>
    </xdr:sp>
    <xdr:clientData/>
  </xdr:twoCellAnchor>
  <xdr:twoCellAnchor editAs="absolute">
    <xdr:from>
      <xdr:col>14</xdr:col>
      <xdr:colOff>114300</xdr:colOff>
      <xdr:row>18</xdr:row>
      <xdr:rowOff>0</xdr:rowOff>
    </xdr:from>
    <xdr:to>
      <xdr:col>23</xdr:col>
      <xdr:colOff>9525</xdr:colOff>
      <xdr:row>22</xdr:row>
      <xdr:rowOff>3048</xdr:rowOff>
    </xdr:to>
    <xdr:sp macro="" textlink="">
      <xdr:nvSpPr>
        <xdr:cNvPr id="12" name="角丸四角形吹き出し 11">
          <a:extLst>
            <a:ext uri="{FF2B5EF4-FFF2-40B4-BE49-F238E27FC236}">
              <a16:creationId xmlns:a16="http://schemas.microsoft.com/office/drawing/2014/main" id="{00000000-0008-0000-0100-00000C000000}"/>
            </a:ext>
          </a:extLst>
        </xdr:cNvPr>
        <xdr:cNvSpPr/>
      </xdr:nvSpPr>
      <xdr:spPr>
        <a:xfrm>
          <a:off x="3371850" y="3533775"/>
          <a:ext cx="2381250" cy="612648"/>
        </a:xfrm>
        <a:prstGeom prst="wedgeRoundRectCallout">
          <a:avLst>
            <a:gd name="adj1" fmla="val -52816"/>
            <a:gd name="adj2" fmla="val 88930"/>
            <a:gd name="adj3" fmla="val 16667"/>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1100">
              <a:solidFill>
                <a:sysClr val="windowText" lastClr="000000"/>
              </a:solidFill>
            </a:rPr>
            <a:t>特にＰＲしたい内容を簡潔に記入</a:t>
          </a:r>
        </a:p>
      </xdr:txBody>
    </xdr:sp>
    <xdr:clientData/>
  </xdr:twoCellAnchor>
  <xdr:twoCellAnchor editAs="absolute">
    <xdr:from>
      <xdr:col>14</xdr:col>
      <xdr:colOff>257175</xdr:colOff>
      <xdr:row>25</xdr:row>
      <xdr:rowOff>19050</xdr:rowOff>
    </xdr:from>
    <xdr:to>
      <xdr:col>25</xdr:col>
      <xdr:colOff>114300</xdr:colOff>
      <xdr:row>26</xdr:row>
      <xdr:rowOff>142875</xdr:rowOff>
    </xdr:to>
    <xdr:sp macro="" textlink="">
      <xdr:nvSpPr>
        <xdr:cNvPr id="13" name="角丸四角形吹き出し 11">
          <a:extLst>
            <a:ext uri="{FF2B5EF4-FFF2-40B4-BE49-F238E27FC236}">
              <a16:creationId xmlns:a16="http://schemas.microsoft.com/office/drawing/2014/main" id="{00000000-0008-0000-0100-00000D000000}"/>
            </a:ext>
          </a:extLst>
        </xdr:cNvPr>
        <xdr:cNvSpPr>
          <a:spLocks noChangeArrowheads="1"/>
        </xdr:cNvSpPr>
      </xdr:nvSpPr>
      <xdr:spPr bwMode="auto">
        <a:xfrm>
          <a:off x="3514725" y="4619625"/>
          <a:ext cx="2895600" cy="276225"/>
        </a:xfrm>
        <a:prstGeom prst="wedgeRoundRectCallout">
          <a:avLst>
            <a:gd name="adj1" fmla="val 7565"/>
            <a:gd name="adj2" fmla="val 150000"/>
            <a:gd name="adj3" fmla="val 16667"/>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公表できる主要取引先を</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社まで記入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A10DD-022B-4596-BEC6-00478C123F01}">
  <dimension ref="A1:B47"/>
  <sheetViews>
    <sheetView showGridLines="0" tabSelected="1" view="pageBreakPreview" zoomScaleNormal="100" zoomScaleSheetLayoutView="100" workbookViewId="0">
      <selection sqref="A1:B1"/>
    </sheetView>
  </sheetViews>
  <sheetFormatPr defaultColWidth="9" defaultRowHeight="15"/>
  <cols>
    <col min="1" max="1" width="2.75" style="80" customWidth="1"/>
    <col min="2" max="2" width="95.75" style="80" customWidth="1"/>
    <col min="3" max="4" width="9" style="80" customWidth="1"/>
    <col min="5" max="16384" width="9" style="80"/>
  </cols>
  <sheetData>
    <row r="1" spans="1:2" s="78" customFormat="1" ht="19.5">
      <c r="A1" s="111" t="s">
        <v>234</v>
      </c>
      <c r="B1" s="111"/>
    </row>
    <row r="2" spans="1:2" s="79" customFormat="1" ht="20.25" thickBot="1">
      <c r="A2" s="110" t="s">
        <v>124</v>
      </c>
      <c r="B2" s="110"/>
    </row>
    <row r="3" spans="1:2" s="49" customFormat="1" ht="18.75">
      <c r="A3" s="113" t="s">
        <v>140</v>
      </c>
      <c r="B3" s="114"/>
    </row>
    <row r="4" spans="1:2" s="49" customFormat="1" ht="17.25">
      <c r="A4" s="51" t="s">
        <v>135</v>
      </c>
      <c r="B4" s="52" t="s">
        <v>138</v>
      </c>
    </row>
    <row r="5" spans="1:2" s="49" customFormat="1" ht="17.25">
      <c r="A5" s="51" t="s">
        <v>134</v>
      </c>
      <c r="B5" s="52" t="s">
        <v>152</v>
      </c>
    </row>
    <row r="6" spans="1:2" s="49" customFormat="1" ht="8.4499999999999993" customHeight="1">
      <c r="A6" s="51"/>
      <c r="B6" s="52"/>
    </row>
    <row r="7" spans="1:2" s="49" customFormat="1" ht="18.75">
      <c r="A7" s="115" t="s">
        <v>125</v>
      </c>
      <c r="B7" s="116"/>
    </row>
    <row r="8" spans="1:2" s="49" customFormat="1" ht="17.25">
      <c r="A8" s="53" t="s">
        <v>134</v>
      </c>
      <c r="B8" s="52" t="s">
        <v>185</v>
      </c>
    </row>
    <row r="9" spans="1:2" s="49" customFormat="1" ht="17.25">
      <c r="A9" s="53"/>
      <c r="B9" s="52" t="s">
        <v>186</v>
      </c>
    </row>
    <row r="10" spans="1:2" s="49" customFormat="1" ht="17.25">
      <c r="A10" s="53" t="s">
        <v>135</v>
      </c>
      <c r="B10" s="52" t="s">
        <v>153</v>
      </c>
    </row>
    <row r="11" spans="1:2" s="49" customFormat="1" ht="17.25">
      <c r="A11" s="53" t="s">
        <v>134</v>
      </c>
      <c r="B11" s="52" t="s">
        <v>142</v>
      </c>
    </row>
    <row r="12" spans="1:2" s="49" customFormat="1" ht="17.25">
      <c r="A12" s="53" t="s">
        <v>134</v>
      </c>
      <c r="B12" s="52" t="s">
        <v>265</v>
      </c>
    </row>
    <row r="13" spans="1:2" s="49" customFormat="1" ht="17.25">
      <c r="A13" s="53"/>
      <c r="B13" s="52" t="s">
        <v>144</v>
      </c>
    </row>
    <row r="14" spans="1:2" s="49" customFormat="1" ht="17.25">
      <c r="A14" s="53"/>
      <c r="B14" s="52" t="s">
        <v>145</v>
      </c>
    </row>
    <row r="15" spans="1:2" s="49" customFormat="1" ht="17.25">
      <c r="A15" s="53" t="s">
        <v>134</v>
      </c>
      <c r="B15" s="52" t="s">
        <v>143</v>
      </c>
    </row>
    <row r="16" spans="1:2" s="49" customFormat="1" ht="17.25">
      <c r="A16" s="53" t="s">
        <v>134</v>
      </c>
      <c r="B16" s="52" t="s">
        <v>146</v>
      </c>
    </row>
    <row r="17" spans="1:2" s="49" customFormat="1" ht="17.25">
      <c r="A17" s="53"/>
      <c r="B17" s="52" t="s">
        <v>147</v>
      </c>
    </row>
    <row r="18" spans="1:2" s="49" customFormat="1" ht="17.25">
      <c r="A18" s="53" t="s">
        <v>134</v>
      </c>
      <c r="B18" s="52" t="s">
        <v>187</v>
      </c>
    </row>
    <row r="19" spans="1:2" s="49" customFormat="1" ht="17.25">
      <c r="A19" s="53"/>
      <c r="B19" s="52" t="s">
        <v>188</v>
      </c>
    </row>
    <row r="20" spans="1:2" s="49" customFormat="1" ht="17.25">
      <c r="A20" s="53" t="s">
        <v>134</v>
      </c>
      <c r="B20" s="54" t="s">
        <v>148</v>
      </c>
    </row>
    <row r="21" spans="1:2" s="49" customFormat="1" ht="17.25">
      <c r="A21" s="53"/>
      <c r="B21" s="54" t="s">
        <v>189</v>
      </c>
    </row>
    <row r="22" spans="1:2" s="49" customFormat="1" ht="17.25">
      <c r="A22" s="53"/>
      <c r="B22" s="54" t="s">
        <v>191</v>
      </c>
    </row>
    <row r="23" spans="1:2" s="49" customFormat="1" ht="17.25">
      <c r="A23" s="53"/>
      <c r="B23" s="54" t="s">
        <v>190</v>
      </c>
    </row>
    <row r="24" spans="1:2" s="49" customFormat="1" ht="8.4499999999999993" customHeight="1">
      <c r="A24" s="53"/>
      <c r="B24" s="54"/>
    </row>
    <row r="25" spans="1:2" s="49" customFormat="1" ht="18.75">
      <c r="A25" s="115" t="s">
        <v>131</v>
      </c>
      <c r="B25" s="116"/>
    </row>
    <row r="26" spans="1:2" s="49" customFormat="1" ht="17.25">
      <c r="A26" s="53" t="s">
        <v>134</v>
      </c>
      <c r="B26" s="55" t="s">
        <v>132</v>
      </c>
    </row>
    <row r="27" spans="1:2" s="49" customFormat="1" ht="17.25">
      <c r="A27" s="53"/>
      <c r="B27" s="55" t="s">
        <v>149</v>
      </c>
    </row>
    <row r="28" spans="1:2" s="49" customFormat="1" ht="17.25">
      <c r="A28" s="53"/>
      <c r="B28" s="55" t="s">
        <v>150</v>
      </c>
    </row>
    <row r="29" spans="1:2" s="49" customFormat="1" ht="17.25">
      <c r="A29" s="53"/>
      <c r="B29" s="55" t="s">
        <v>151</v>
      </c>
    </row>
    <row r="30" spans="1:2" s="49" customFormat="1" ht="17.25">
      <c r="A30" s="53"/>
      <c r="B30" s="55" t="s">
        <v>136</v>
      </c>
    </row>
    <row r="31" spans="1:2" s="49" customFormat="1" ht="17.25">
      <c r="A31" s="53"/>
      <c r="B31" s="55" t="s">
        <v>235</v>
      </c>
    </row>
    <row r="32" spans="1:2" s="49" customFormat="1" ht="8.4499999999999993" customHeight="1">
      <c r="A32" s="53"/>
      <c r="B32" s="55"/>
    </row>
    <row r="33" spans="1:2" s="49" customFormat="1" ht="18.75">
      <c r="A33" s="117" t="s">
        <v>126</v>
      </c>
      <c r="B33" s="118"/>
    </row>
    <row r="34" spans="1:2" s="49" customFormat="1" ht="17.25">
      <c r="A34" s="53" t="s">
        <v>134</v>
      </c>
      <c r="B34" s="52" t="s">
        <v>137</v>
      </c>
    </row>
    <row r="35" spans="1:2" s="49" customFormat="1" ht="8.4499999999999993" customHeight="1">
      <c r="A35" s="53"/>
      <c r="B35" s="52"/>
    </row>
    <row r="36" spans="1:2" s="49" customFormat="1" ht="18.75">
      <c r="A36" s="117" t="s">
        <v>127</v>
      </c>
      <c r="B36" s="118"/>
    </row>
    <row r="37" spans="1:2" s="49" customFormat="1" ht="17.25">
      <c r="A37" s="51"/>
      <c r="B37" s="56"/>
    </row>
    <row r="38" spans="1:2" s="49" customFormat="1" ht="17.25">
      <c r="A38" s="51"/>
      <c r="B38" s="56"/>
    </row>
    <row r="39" spans="1:2" s="49" customFormat="1" ht="17.25">
      <c r="A39" s="51"/>
      <c r="B39" s="56"/>
    </row>
    <row r="40" spans="1:2" s="49" customFormat="1" ht="17.25">
      <c r="A40" s="51"/>
      <c r="B40" s="56"/>
    </row>
    <row r="41" spans="1:2" s="49" customFormat="1" ht="18.75">
      <c r="A41" s="117" t="s">
        <v>129</v>
      </c>
      <c r="B41" s="118"/>
    </row>
    <row r="42" spans="1:2" s="49" customFormat="1" ht="17.25">
      <c r="A42" s="51"/>
      <c r="B42" s="52" t="s">
        <v>133</v>
      </c>
    </row>
    <row r="43" spans="1:2" s="49" customFormat="1" ht="17.25">
      <c r="A43" s="51"/>
      <c r="B43" s="52" t="s">
        <v>236</v>
      </c>
    </row>
    <row r="44" spans="1:2" s="49" customFormat="1" ht="18" thickBot="1">
      <c r="A44" s="57"/>
      <c r="B44" s="58" t="s">
        <v>141</v>
      </c>
    </row>
    <row r="45" spans="1:2" s="49" customFormat="1" ht="17.25">
      <c r="A45" s="112" t="s">
        <v>139</v>
      </c>
      <c r="B45" s="112"/>
    </row>
    <row r="46" spans="1:2" s="49" customFormat="1" ht="17.25">
      <c r="B46" s="50" t="s">
        <v>128</v>
      </c>
    </row>
    <row r="47" spans="1:2" s="49" customFormat="1" ht="17.25">
      <c r="B47" s="50" t="s">
        <v>130</v>
      </c>
    </row>
  </sheetData>
  <sheetProtection algorithmName="SHA-512" hashValue="rG0vz/euCQqrzVCCCoq0ma6XePJwWinPfFNDxoUKyOQvN3hij1zC3jnwHTC8p7lPj0mafD6yoNz3JIiS3AChEA==" saltValue="39lIXRcUzftYpCbvmIavlg==" spinCount="100000" sheet="1" objects="1" scenarios="1" selectLockedCells="1" selectUnlockedCells="1"/>
  <mergeCells count="9">
    <mergeCell ref="A2:B2"/>
    <mergeCell ref="A1:B1"/>
    <mergeCell ref="A45:B45"/>
    <mergeCell ref="A3:B3"/>
    <mergeCell ref="A7:B7"/>
    <mergeCell ref="A25:B25"/>
    <mergeCell ref="A33:B33"/>
    <mergeCell ref="A36:B36"/>
    <mergeCell ref="A41:B41"/>
  </mergeCells>
  <phoneticPr fontId="23"/>
  <pageMargins left="0.25" right="0.25"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AJ98"/>
  <sheetViews>
    <sheetView showGridLines="0" zoomScale="85" zoomScaleNormal="85" zoomScaleSheetLayoutView="85" workbookViewId="0">
      <selection sqref="A1:AD2"/>
    </sheetView>
  </sheetViews>
  <sheetFormatPr defaultColWidth="9" defaultRowHeight="14.25"/>
  <cols>
    <col min="1" max="1" width="1.625" style="59" customWidth="1"/>
    <col min="2" max="2" width="3.625" style="59" customWidth="1"/>
    <col min="3" max="3" width="1.625" style="59" customWidth="1"/>
    <col min="4" max="4" width="2.625" style="59" customWidth="1"/>
    <col min="5" max="11" width="3.625" style="59" customWidth="1"/>
    <col min="12" max="12" width="2.625" style="59" customWidth="1"/>
    <col min="13" max="13" width="1.625" style="59" customWidth="1"/>
    <col min="14" max="29" width="3.625" style="59" customWidth="1"/>
    <col min="30" max="30" width="1.625" style="59" customWidth="1"/>
    <col min="31" max="64" width="3.5" style="59" customWidth="1"/>
    <col min="65" max="16384" width="9" style="59"/>
  </cols>
  <sheetData>
    <row r="1" spans="1:36" ht="23.45" customHeight="1">
      <c r="A1" s="178" t="s">
        <v>195</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H1" s="85"/>
    </row>
    <row r="2" spans="1:36" ht="23.45" customHeight="1">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6" ht="24" customHeight="1">
      <c r="A3" s="180" t="s">
        <v>169</v>
      </c>
      <c r="B3" s="181"/>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row>
    <row r="4" spans="1:36" s="89" customFormat="1" ht="15.75" customHeight="1">
      <c r="A4" s="68"/>
      <c r="B4" s="68" t="s">
        <v>0</v>
      </c>
      <c r="C4" s="68" t="s">
        <v>52</v>
      </c>
      <c r="D4" s="68"/>
      <c r="E4" s="68"/>
      <c r="F4" s="68"/>
      <c r="G4" s="68"/>
      <c r="H4" s="68"/>
      <c r="I4" s="68"/>
      <c r="J4" s="68"/>
      <c r="K4" s="86"/>
      <c r="L4" s="86"/>
      <c r="M4" s="86"/>
      <c r="N4" s="86"/>
      <c r="O4" s="86"/>
      <c r="P4" s="86"/>
      <c r="Q4" s="86"/>
      <c r="R4" s="86"/>
      <c r="S4" s="68"/>
      <c r="T4" s="68"/>
      <c r="U4" s="87"/>
      <c r="V4" s="88"/>
      <c r="W4" s="88"/>
      <c r="X4" s="88"/>
      <c r="Y4" s="88"/>
      <c r="Z4" s="88"/>
      <c r="AA4" s="88"/>
      <c r="AB4" s="88"/>
      <c r="AC4" s="88"/>
      <c r="AD4" s="68"/>
    </row>
    <row r="5" spans="1:36" ht="6" customHeight="1"/>
    <row r="6" spans="1:36">
      <c r="B6" s="182" t="s">
        <v>122</v>
      </c>
      <c r="C6" s="183"/>
      <c r="D6" s="183"/>
      <c r="E6" s="183"/>
      <c r="F6" s="194"/>
      <c r="G6" s="194"/>
      <c r="H6" s="194"/>
      <c r="I6" s="194"/>
      <c r="J6" s="194"/>
      <c r="K6" s="194"/>
      <c r="L6" s="194"/>
      <c r="M6" s="194"/>
      <c r="N6" s="194"/>
      <c r="O6" s="194"/>
      <c r="P6" s="194"/>
      <c r="Q6" s="194"/>
      <c r="R6" s="194"/>
      <c r="S6" s="194"/>
      <c r="T6" s="194"/>
      <c r="U6" s="185" t="s">
        <v>154</v>
      </c>
      <c r="V6" s="185"/>
      <c r="W6" s="188"/>
      <c r="X6" s="188"/>
      <c r="Y6" s="188"/>
      <c r="Z6" s="188"/>
      <c r="AA6" s="188"/>
      <c r="AB6" s="188"/>
      <c r="AC6" s="189"/>
    </row>
    <row r="7" spans="1:36" ht="12.75" customHeight="1">
      <c r="B7" s="170" t="s">
        <v>2</v>
      </c>
      <c r="C7" s="159"/>
      <c r="D7" s="159"/>
      <c r="E7" s="159"/>
      <c r="F7" s="195"/>
      <c r="G7" s="195"/>
      <c r="H7" s="195"/>
      <c r="I7" s="195"/>
      <c r="J7" s="195"/>
      <c r="K7" s="195"/>
      <c r="L7" s="195"/>
      <c r="M7" s="195"/>
      <c r="N7" s="195"/>
      <c r="O7" s="195"/>
      <c r="P7" s="195"/>
      <c r="Q7" s="195"/>
      <c r="R7" s="195"/>
      <c r="S7" s="195"/>
      <c r="T7" s="195"/>
      <c r="U7" s="186"/>
      <c r="V7" s="186"/>
      <c r="W7" s="190"/>
      <c r="X7" s="190"/>
      <c r="Y7" s="190"/>
      <c r="Z7" s="190"/>
      <c r="AA7" s="190"/>
      <c r="AB7" s="190"/>
      <c r="AC7" s="191"/>
    </row>
    <row r="8" spans="1:36" ht="12.75" customHeight="1">
      <c r="B8" s="170"/>
      <c r="C8" s="159"/>
      <c r="D8" s="159"/>
      <c r="E8" s="159"/>
      <c r="F8" s="195"/>
      <c r="G8" s="195"/>
      <c r="H8" s="195"/>
      <c r="I8" s="195"/>
      <c r="J8" s="195"/>
      <c r="K8" s="195"/>
      <c r="L8" s="195"/>
      <c r="M8" s="195"/>
      <c r="N8" s="195"/>
      <c r="O8" s="195"/>
      <c r="P8" s="195"/>
      <c r="Q8" s="195"/>
      <c r="R8" s="195"/>
      <c r="S8" s="195"/>
      <c r="T8" s="195"/>
      <c r="U8" s="187" t="s">
        <v>155</v>
      </c>
      <c r="V8" s="187"/>
      <c r="W8" s="192"/>
      <c r="X8" s="192"/>
      <c r="Y8" s="192"/>
      <c r="Z8" s="192"/>
      <c r="AA8" s="192"/>
      <c r="AB8" s="192"/>
      <c r="AC8" s="193"/>
    </row>
    <row r="9" spans="1:36" ht="12.75" customHeight="1">
      <c r="B9" s="170"/>
      <c r="C9" s="159"/>
      <c r="D9" s="159"/>
      <c r="E9" s="159"/>
      <c r="F9" s="195"/>
      <c r="G9" s="195"/>
      <c r="H9" s="195"/>
      <c r="I9" s="195"/>
      <c r="J9" s="195"/>
      <c r="K9" s="195"/>
      <c r="L9" s="195"/>
      <c r="M9" s="195"/>
      <c r="N9" s="195"/>
      <c r="O9" s="195"/>
      <c r="P9" s="195"/>
      <c r="Q9" s="195"/>
      <c r="R9" s="195"/>
      <c r="S9" s="195"/>
      <c r="T9" s="195"/>
      <c r="U9" s="187"/>
      <c r="V9" s="187"/>
      <c r="W9" s="192"/>
      <c r="X9" s="192"/>
      <c r="Y9" s="192"/>
      <c r="Z9" s="192"/>
      <c r="AA9" s="192"/>
      <c r="AB9" s="192"/>
      <c r="AC9" s="193"/>
    </row>
    <row r="10" spans="1:36" ht="19.5" customHeight="1">
      <c r="B10" s="170" t="s">
        <v>4</v>
      </c>
      <c r="C10" s="159"/>
      <c r="D10" s="159"/>
      <c r="E10" s="159"/>
      <c r="F10" s="71" t="s">
        <v>5</v>
      </c>
      <c r="G10" s="199"/>
      <c r="H10" s="199"/>
      <c r="I10" s="199"/>
      <c r="J10" s="199"/>
      <c r="K10" s="200" t="s">
        <v>62</v>
      </c>
      <c r="L10" s="200"/>
      <c r="M10" s="200"/>
      <c r="N10" s="200"/>
      <c r="O10" s="74"/>
      <c r="P10" s="75" t="s">
        <v>110</v>
      </c>
      <c r="Q10" s="75"/>
      <c r="R10" s="75"/>
      <c r="S10" s="75"/>
      <c r="T10" s="75"/>
      <c r="U10" s="75"/>
      <c r="V10" s="75"/>
      <c r="W10" s="76"/>
      <c r="X10" s="159" t="s">
        <v>13</v>
      </c>
      <c r="Y10" s="159"/>
      <c r="Z10" s="201"/>
      <c r="AA10" s="201"/>
      <c r="AB10" s="201"/>
      <c r="AC10" s="72" t="s">
        <v>39</v>
      </c>
      <c r="AJ10" s="90"/>
    </row>
    <row r="11" spans="1:36" ht="19.5" customHeight="1">
      <c r="B11" s="170"/>
      <c r="C11" s="159"/>
      <c r="D11" s="159"/>
      <c r="E11" s="159"/>
      <c r="F11" s="158"/>
      <c r="G11" s="158"/>
      <c r="H11" s="158"/>
      <c r="I11" s="158"/>
      <c r="J11" s="158"/>
      <c r="K11" s="158"/>
      <c r="L11" s="158"/>
      <c r="M11" s="158"/>
      <c r="N11" s="158"/>
      <c r="O11" s="158"/>
      <c r="P11" s="158"/>
      <c r="Q11" s="158"/>
      <c r="R11" s="158"/>
      <c r="S11" s="158"/>
      <c r="T11" s="158"/>
      <c r="U11" s="158"/>
      <c r="V11" s="158"/>
      <c r="W11" s="158"/>
      <c r="X11" s="159" t="s">
        <v>14</v>
      </c>
      <c r="Y11" s="159"/>
      <c r="Z11" s="184"/>
      <c r="AA11" s="184"/>
      <c r="AB11" s="184"/>
      <c r="AC11" s="73" t="s">
        <v>40</v>
      </c>
    </row>
    <row r="12" spans="1:36" ht="12" customHeight="1">
      <c r="B12" s="170"/>
      <c r="C12" s="159"/>
      <c r="D12" s="159"/>
      <c r="E12" s="159"/>
      <c r="F12" s="196" t="s">
        <v>156</v>
      </c>
      <c r="G12" s="196"/>
      <c r="H12" s="196"/>
      <c r="I12" s="196"/>
      <c r="J12" s="196"/>
      <c r="K12" s="196"/>
      <c r="L12" s="196"/>
      <c r="M12" s="196"/>
      <c r="N12" s="196"/>
      <c r="O12" s="196"/>
      <c r="P12" s="196"/>
      <c r="Q12" s="196"/>
      <c r="R12" s="196"/>
      <c r="S12" s="196"/>
      <c r="T12" s="196"/>
      <c r="U12" s="196"/>
      <c r="V12" s="196"/>
      <c r="W12" s="196"/>
      <c r="X12" s="196"/>
      <c r="Y12" s="196"/>
      <c r="Z12" s="196"/>
      <c r="AA12" s="196"/>
      <c r="AB12" s="196"/>
      <c r="AC12" s="197"/>
    </row>
    <row r="13" spans="1:36" ht="18" customHeight="1">
      <c r="B13" s="170" t="s">
        <v>123</v>
      </c>
      <c r="C13" s="159"/>
      <c r="D13" s="159"/>
      <c r="E13" s="159"/>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7"/>
    </row>
    <row r="14" spans="1:36" ht="18" customHeight="1">
      <c r="B14" s="170" t="s">
        <v>38</v>
      </c>
      <c r="C14" s="159"/>
      <c r="D14" s="159"/>
      <c r="E14" s="159"/>
      <c r="F14" s="198" t="s">
        <v>170</v>
      </c>
      <c r="G14" s="198"/>
      <c r="H14" s="198"/>
      <c r="I14" s="198"/>
      <c r="J14" s="198"/>
      <c r="K14" s="198"/>
      <c r="L14" s="198"/>
      <c r="M14" s="198"/>
      <c r="N14" s="198"/>
      <c r="O14" s="198"/>
      <c r="P14" s="198"/>
      <c r="Q14" s="160" t="s">
        <v>192</v>
      </c>
      <c r="R14" s="161"/>
      <c r="S14" s="161"/>
      <c r="T14" s="162"/>
      <c r="U14" s="163" t="s">
        <v>170</v>
      </c>
      <c r="V14" s="164"/>
      <c r="W14" s="164"/>
      <c r="X14" s="164"/>
      <c r="Y14" s="164"/>
      <c r="Z14" s="164"/>
      <c r="AA14" s="164"/>
      <c r="AB14" s="164"/>
      <c r="AC14" s="165"/>
    </row>
    <row r="15" spans="1:36" ht="16.149999999999999" customHeight="1">
      <c r="B15" s="128" t="s">
        <v>30</v>
      </c>
      <c r="C15" s="129"/>
      <c r="D15" s="129"/>
      <c r="E15" s="129"/>
      <c r="F15" s="175"/>
      <c r="G15" s="176"/>
      <c r="H15" s="176"/>
      <c r="I15" s="176"/>
      <c r="J15" s="176"/>
      <c r="K15" s="176"/>
      <c r="L15" s="176"/>
      <c r="M15" s="176"/>
      <c r="N15" s="176"/>
      <c r="O15" s="176"/>
      <c r="P15" s="176"/>
      <c r="Q15" s="176"/>
      <c r="R15" s="176"/>
      <c r="S15" s="176"/>
      <c r="T15" s="176"/>
      <c r="U15" s="176"/>
      <c r="V15" s="176"/>
      <c r="W15" s="176"/>
      <c r="X15" s="176"/>
      <c r="Y15" s="176"/>
      <c r="Z15" s="176"/>
      <c r="AA15" s="176"/>
      <c r="AB15" s="176"/>
      <c r="AC15" s="177"/>
    </row>
    <row r="16" spans="1:36" ht="16.5">
      <c r="B16" s="128"/>
      <c r="C16" s="129"/>
      <c r="D16" s="129"/>
      <c r="E16" s="129"/>
      <c r="F16" s="132"/>
      <c r="G16" s="133"/>
      <c r="H16" s="133"/>
      <c r="I16" s="133"/>
      <c r="J16" s="133"/>
      <c r="K16" s="133"/>
      <c r="L16" s="133"/>
      <c r="M16" s="133"/>
      <c r="N16" s="133"/>
      <c r="O16" s="133"/>
      <c r="P16" s="133"/>
      <c r="Q16" s="133"/>
      <c r="R16" s="133"/>
      <c r="S16" s="133"/>
      <c r="T16" s="133"/>
      <c r="U16" s="133"/>
      <c r="V16" s="133"/>
      <c r="W16" s="133"/>
      <c r="X16" s="133"/>
      <c r="Y16" s="133"/>
      <c r="Z16" s="133"/>
      <c r="AA16" s="133"/>
      <c r="AB16" s="133"/>
      <c r="AC16" s="134"/>
    </row>
    <row r="17" spans="1:30" ht="16.5">
      <c r="B17" s="128"/>
      <c r="C17" s="129"/>
      <c r="D17" s="129"/>
      <c r="E17" s="129"/>
      <c r="F17" s="132"/>
      <c r="G17" s="133"/>
      <c r="H17" s="133"/>
      <c r="I17" s="133"/>
      <c r="J17" s="133"/>
      <c r="K17" s="133"/>
      <c r="L17" s="133"/>
      <c r="M17" s="133"/>
      <c r="N17" s="133"/>
      <c r="O17" s="133"/>
      <c r="P17" s="133"/>
      <c r="Q17" s="133"/>
      <c r="R17" s="133"/>
      <c r="S17" s="133"/>
      <c r="T17" s="133"/>
      <c r="U17" s="133"/>
      <c r="V17" s="133"/>
      <c r="W17" s="133"/>
      <c r="X17" s="133"/>
      <c r="Y17" s="133"/>
      <c r="Z17" s="133"/>
      <c r="AA17" s="133"/>
      <c r="AB17" s="133"/>
      <c r="AC17" s="134"/>
    </row>
    <row r="18" spans="1:30" ht="16.5">
      <c r="B18" s="128" t="s">
        <v>31</v>
      </c>
      <c r="C18" s="129"/>
      <c r="D18" s="129"/>
      <c r="E18" s="129"/>
      <c r="F18" s="175"/>
      <c r="G18" s="176"/>
      <c r="H18" s="176"/>
      <c r="I18" s="176"/>
      <c r="J18" s="176"/>
      <c r="K18" s="176"/>
      <c r="L18" s="176"/>
      <c r="M18" s="176"/>
      <c r="N18" s="176"/>
      <c r="O18" s="176"/>
      <c r="P18" s="176"/>
      <c r="Q18" s="176"/>
      <c r="R18" s="176"/>
      <c r="S18" s="176"/>
      <c r="T18" s="176"/>
      <c r="U18" s="176"/>
      <c r="V18" s="176"/>
      <c r="W18" s="176"/>
      <c r="X18" s="176"/>
      <c r="Y18" s="176"/>
      <c r="Z18" s="176"/>
      <c r="AA18" s="176"/>
      <c r="AB18" s="176"/>
      <c r="AC18" s="177"/>
    </row>
    <row r="19" spans="1:30" ht="16.5">
      <c r="B19" s="128"/>
      <c r="C19" s="129"/>
      <c r="D19" s="129"/>
      <c r="E19" s="129"/>
      <c r="F19" s="132"/>
      <c r="G19" s="133"/>
      <c r="H19" s="133"/>
      <c r="I19" s="133"/>
      <c r="J19" s="133"/>
      <c r="K19" s="133"/>
      <c r="L19" s="133"/>
      <c r="M19" s="133"/>
      <c r="N19" s="133"/>
      <c r="O19" s="133"/>
      <c r="P19" s="133"/>
      <c r="Q19" s="133"/>
      <c r="R19" s="133"/>
      <c r="S19" s="133"/>
      <c r="T19" s="133"/>
      <c r="U19" s="133"/>
      <c r="V19" s="133"/>
      <c r="W19" s="133"/>
      <c r="X19" s="133"/>
      <c r="Y19" s="133"/>
      <c r="Z19" s="133"/>
      <c r="AA19" s="133"/>
      <c r="AB19" s="133"/>
      <c r="AC19" s="134"/>
    </row>
    <row r="20" spans="1:30" ht="16.5">
      <c r="B20" s="128"/>
      <c r="C20" s="129"/>
      <c r="D20" s="129"/>
      <c r="E20" s="129"/>
      <c r="F20" s="132"/>
      <c r="G20" s="133"/>
      <c r="H20" s="133"/>
      <c r="I20" s="133"/>
      <c r="J20" s="133"/>
      <c r="K20" s="133"/>
      <c r="L20" s="133"/>
      <c r="M20" s="133"/>
      <c r="N20" s="133"/>
      <c r="O20" s="133"/>
      <c r="P20" s="133"/>
      <c r="Q20" s="133"/>
      <c r="R20" s="133"/>
      <c r="S20" s="133"/>
      <c r="T20" s="133"/>
      <c r="U20" s="133"/>
      <c r="V20" s="133"/>
      <c r="W20" s="133"/>
      <c r="X20" s="133"/>
      <c r="Y20" s="133"/>
      <c r="Z20" s="133"/>
      <c r="AA20" s="133"/>
      <c r="AB20" s="133"/>
      <c r="AC20" s="134"/>
    </row>
    <row r="21" spans="1:30" ht="16.5">
      <c r="B21" s="128" t="s">
        <v>32</v>
      </c>
      <c r="C21" s="129"/>
      <c r="D21" s="129"/>
      <c r="E21" s="129"/>
      <c r="F21" s="175"/>
      <c r="G21" s="176"/>
      <c r="H21" s="176"/>
      <c r="I21" s="176"/>
      <c r="J21" s="176"/>
      <c r="K21" s="176"/>
      <c r="L21" s="176"/>
      <c r="M21" s="176"/>
      <c r="N21" s="176"/>
      <c r="O21" s="176"/>
      <c r="P21" s="176"/>
      <c r="Q21" s="176"/>
      <c r="R21" s="176"/>
      <c r="S21" s="176"/>
      <c r="T21" s="176"/>
      <c r="U21" s="176"/>
      <c r="V21" s="176"/>
      <c r="W21" s="176"/>
      <c r="X21" s="176"/>
      <c r="Y21" s="176"/>
      <c r="Z21" s="176"/>
      <c r="AA21" s="176"/>
      <c r="AB21" s="176"/>
      <c r="AC21" s="177"/>
    </row>
    <row r="22" spans="1:30" ht="16.5">
      <c r="B22" s="128"/>
      <c r="C22" s="129"/>
      <c r="D22" s="129"/>
      <c r="E22" s="129"/>
      <c r="F22" s="132"/>
      <c r="G22" s="133"/>
      <c r="H22" s="133"/>
      <c r="I22" s="133"/>
      <c r="J22" s="133"/>
      <c r="K22" s="133"/>
      <c r="L22" s="133"/>
      <c r="M22" s="133"/>
      <c r="N22" s="133"/>
      <c r="O22" s="133"/>
      <c r="P22" s="133"/>
      <c r="Q22" s="133"/>
      <c r="R22" s="133"/>
      <c r="S22" s="133"/>
      <c r="T22" s="133"/>
      <c r="U22" s="133"/>
      <c r="V22" s="133"/>
      <c r="W22" s="133"/>
      <c r="X22" s="133"/>
      <c r="Y22" s="133"/>
      <c r="Z22" s="133"/>
      <c r="AA22" s="133"/>
      <c r="AB22" s="133"/>
      <c r="AC22" s="134"/>
    </row>
    <row r="23" spans="1:30" ht="16.5">
      <c r="B23" s="128" t="s">
        <v>33</v>
      </c>
      <c r="C23" s="129"/>
      <c r="D23" s="129"/>
      <c r="E23" s="129"/>
      <c r="F23" s="175"/>
      <c r="G23" s="176"/>
      <c r="H23" s="176"/>
      <c r="I23" s="176"/>
      <c r="J23" s="176"/>
      <c r="K23" s="176"/>
      <c r="L23" s="176"/>
      <c r="M23" s="176"/>
      <c r="N23" s="176"/>
      <c r="O23" s="176"/>
      <c r="P23" s="176"/>
      <c r="Q23" s="176"/>
      <c r="R23" s="176"/>
      <c r="S23" s="176"/>
      <c r="T23" s="176"/>
      <c r="U23" s="176"/>
      <c r="V23" s="176"/>
      <c r="W23" s="176"/>
      <c r="X23" s="176"/>
      <c r="Y23" s="176"/>
      <c r="Z23" s="176"/>
      <c r="AA23" s="176"/>
      <c r="AB23" s="176"/>
      <c r="AC23" s="177"/>
    </row>
    <row r="24" spans="1:30" ht="16.5">
      <c r="B24" s="128"/>
      <c r="C24" s="129"/>
      <c r="D24" s="129"/>
      <c r="E24" s="129"/>
      <c r="F24" s="132"/>
      <c r="G24" s="133"/>
      <c r="H24" s="133"/>
      <c r="I24" s="133"/>
      <c r="J24" s="133"/>
      <c r="K24" s="133"/>
      <c r="L24" s="133"/>
      <c r="M24" s="133"/>
      <c r="N24" s="133"/>
      <c r="O24" s="133"/>
      <c r="P24" s="133"/>
      <c r="Q24" s="133"/>
      <c r="R24" s="133"/>
      <c r="S24" s="133"/>
      <c r="T24" s="133"/>
      <c r="U24" s="133"/>
      <c r="V24" s="133"/>
      <c r="W24" s="133"/>
      <c r="X24" s="133"/>
      <c r="Y24" s="133"/>
      <c r="Z24" s="133"/>
      <c r="AA24" s="133"/>
      <c r="AB24" s="133"/>
      <c r="AC24" s="134"/>
    </row>
    <row r="25" spans="1:30" ht="16.5">
      <c r="B25" s="128"/>
      <c r="C25" s="129"/>
      <c r="D25" s="129"/>
      <c r="E25" s="129"/>
      <c r="F25" s="132"/>
      <c r="G25" s="133"/>
      <c r="H25" s="133"/>
      <c r="I25" s="133"/>
      <c r="J25" s="133"/>
      <c r="K25" s="133"/>
      <c r="L25" s="133"/>
      <c r="M25" s="133"/>
      <c r="N25" s="133"/>
      <c r="O25" s="133"/>
      <c r="P25" s="133"/>
      <c r="Q25" s="133"/>
      <c r="R25" s="133"/>
      <c r="S25" s="133"/>
      <c r="T25" s="133"/>
      <c r="U25" s="133"/>
      <c r="V25" s="133"/>
      <c r="W25" s="133"/>
      <c r="X25" s="133"/>
      <c r="Y25" s="133"/>
      <c r="Z25" s="133"/>
      <c r="AA25" s="133"/>
      <c r="AB25" s="133"/>
      <c r="AC25" s="134"/>
    </row>
    <row r="26" spans="1:30" ht="12" customHeight="1">
      <c r="B26" s="128"/>
      <c r="C26" s="129"/>
      <c r="D26" s="129"/>
      <c r="E26" s="129"/>
      <c r="F26" s="130" t="s">
        <v>37</v>
      </c>
      <c r="G26" s="130"/>
      <c r="H26" s="130"/>
      <c r="I26" s="130"/>
      <c r="J26" s="130"/>
      <c r="K26" s="130"/>
      <c r="L26" s="130"/>
      <c r="M26" s="130"/>
      <c r="N26" s="130"/>
      <c r="O26" s="130"/>
      <c r="P26" s="130"/>
      <c r="Q26" s="130"/>
      <c r="R26" s="130"/>
      <c r="S26" s="130"/>
      <c r="T26" s="130"/>
      <c r="U26" s="130"/>
      <c r="V26" s="130"/>
      <c r="W26" s="130"/>
      <c r="X26" s="130"/>
      <c r="Y26" s="130"/>
      <c r="Z26" s="130"/>
      <c r="AA26" s="130"/>
      <c r="AB26" s="130"/>
      <c r="AC26" s="131"/>
    </row>
    <row r="27" spans="1:30" ht="16.149999999999999" customHeight="1">
      <c r="B27" s="170" t="s">
        <v>159</v>
      </c>
      <c r="C27" s="159"/>
      <c r="D27" s="159"/>
      <c r="E27" s="159"/>
      <c r="F27" s="159"/>
      <c r="G27" s="159"/>
      <c r="H27" s="159"/>
      <c r="I27" s="159"/>
      <c r="J27" s="159"/>
      <c r="K27" s="171"/>
      <c r="L27" s="171"/>
      <c r="M27" s="171"/>
      <c r="N27" s="171"/>
      <c r="O27" s="171"/>
      <c r="P27" s="171"/>
      <c r="Q27" s="171"/>
      <c r="R27" s="171"/>
      <c r="S27" s="171"/>
      <c r="T27" s="171"/>
      <c r="U27" s="171"/>
      <c r="V27" s="171"/>
      <c r="W27" s="171"/>
      <c r="X27" s="171"/>
      <c r="Y27" s="171"/>
      <c r="Z27" s="171"/>
      <c r="AA27" s="171"/>
      <c r="AB27" s="171"/>
      <c r="AC27" s="172"/>
    </row>
    <row r="28" spans="1:30" ht="16.149999999999999" customHeight="1">
      <c r="B28" s="170" t="s">
        <v>56</v>
      </c>
      <c r="C28" s="159"/>
      <c r="D28" s="159"/>
      <c r="E28" s="159"/>
      <c r="F28" s="159"/>
      <c r="G28" s="159"/>
      <c r="H28" s="159"/>
      <c r="I28" s="159"/>
      <c r="J28" s="159"/>
      <c r="K28" s="91" t="s">
        <v>58</v>
      </c>
      <c r="L28" s="126"/>
      <c r="M28" s="126"/>
      <c r="N28" s="126"/>
      <c r="O28" s="126"/>
      <c r="P28" s="126"/>
      <c r="Q28" s="126"/>
      <c r="R28" s="126"/>
      <c r="S28" s="126"/>
      <c r="T28" s="126"/>
      <c r="U28" s="91" t="s">
        <v>59</v>
      </c>
      <c r="V28" s="126"/>
      <c r="W28" s="126"/>
      <c r="X28" s="126"/>
      <c r="Y28" s="126"/>
      <c r="Z28" s="126"/>
      <c r="AA28" s="126"/>
      <c r="AB28" s="126"/>
      <c r="AC28" s="127"/>
    </row>
    <row r="29" spans="1:30" ht="17.25" customHeight="1">
      <c r="B29" s="166" t="s">
        <v>158</v>
      </c>
      <c r="C29" s="167"/>
      <c r="D29" s="167"/>
      <c r="E29" s="167"/>
      <c r="F29" s="167"/>
      <c r="G29" s="167"/>
      <c r="H29" s="167"/>
      <c r="I29" s="167"/>
      <c r="J29" s="167"/>
      <c r="K29" s="171" t="s">
        <v>170</v>
      </c>
      <c r="L29" s="171"/>
      <c r="M29" s="171"/>
      <c r="N29" s="171"/>
      <c r="O29" s="171"/>
      <c r="P29" s="171"/>
      <c r="Q29" s="171"/>
      <c r="R29" s="171"/>
      <c r="S29" s="171"/>
      <c r="T29" s="171"/>
      <c r="U29" s="171"/>
      <c r="V29" s="171"/>
      <c r="W29" s="171"/>
      <c r="X29" s="171"/>
      <c r="Y29" s="171"/>
      <c r="Z29" s="171"/>
      <c r="AA29" s="171"/>
      <c r="AB29" s="171"/>
      <c r="AC29" s="172"/>
    </row>
    <row r="30" spans="1:30" ht="17.25" customHeight="1">
      <c r="B30" s="168" t="s">
        <v>157</v>
      </c>
      <c r="C30" s="169"/>
      <c r="D30" s="169"/>
      <c r="E30" s="169"/>
      <c r="F30" s="169"/>
      <c r="G30" s="169"/>
      <c r="H30" s="169"/>
      <c r="I30" s="169"/>
      <c r="J30" s="169"/>
      <c r="K30" s="173"/>
      <c r="L30" s="173"/>
      <c r="M30" s="173"/>
      <c r="N30" s="173"/>
      <c r="O30" s="173"/>
      <c r="P30" s="173"/>
      <c r="Q30" s="173"/>
      <c r="R30" s="173"/>
      <c r="S30" s="173"/>
      <c r="T30" s="173"/>
      <c r="U30" s="173"/>
      <c r="V30" s="173"/>
      <c r="W30" s="173"/>
      <c r="X30" s="173"/>
      <c r="Y30" s="173"/>
      <c r="Z30" s="173"/>
      <c r="AA30" s="173"/>
      <c r="AB30" s="173"/>
      <c r="AC30" s="174"/>
    </row>
    <row r="31" spans="1:30" ht="6" customHeight="1">
      <c r="B31" s="66"/>
      <c r="C31" s="67"/>
      <c r="D31" s="67"/>
      <c r="E31" s="66"/>
      <c r="F31" s="66"/>
      <c r="G31" s="66"/>
      <c r="H31" s="66"/>
      <c r="I31" s="66"/>
      <c r="J31" s="66"/>
      <c r="K31" s="66"/>
      <c r="L31" s="66"/>
      <c r="M31" s="66"/>
      <c r="N31" s="66"/>
      <c r="O31" s="66"/>
      <c r="P31" s="66"/>
      <c r="Q31" s="66"/>
      <c r="R31" s="66"/>
      <c r="S31" s="66"/>
      <c r="T31" s="66"/>
      <c r="U31" s="66"/>
      <c r="V31" s="66"/>
      <c r="W31" s="66"/>
      <c r="X31" s="66"/>
      <c r="Y31" s="66"/>
      <c r="Z31" s="66"/>
      <c r="AA31" s="66"/>
      <c r="AB31" s="66"/>
      <c r="AC31" s="66"/>
    </row>
    <row r="32" spans="1:30" s="89" customFormat="1" ht="15.75" customHeight="1">
      <c r="A32" s="68"/>
      <c r="B32" s="68" t="s">
        <v>0</v>
      </c>
      <c r="C32" s="68" t="s">
        <v>267</v>
      </c>
      <c r="D32" s="68"/>
      <c r="E32" s="68"/>
      <c r="F32" s="68"/>
      <c r="G32" s="68"/>
      <c r="H32" s="68"/>
      <c r="I32" s="68"/>
      <c r="J32" s="68"/>
      <c r="K32" s="86"/>
      <c r="L32" s="86"/>
      <c r="M32" s="86"/>
      <c r="N32" s="86"/>
      <c r="O32" s="86"/>
      <c r="P32" s="86"/>
      <c r="Q32" s="86"/>
      <c r="R32" s="86"/>
      <c r="S32" s="68"/>
      <c r="T32" s="68"/>
      <c r="U32" s="87"/>
      <c r="V32" s="88"/>
      <c r="W32" s="88"/>
      <c r="X32" s="88"/>
      <c r="Y32" s="88"/>
      <c r="Z32" s="88"/>
      <c r="AA32" s="88"/>
      <c r="AB32" s="88"/>
      <c r="AC32" s="88"/>
      <c r="AD32" s="68"/>
    </row>
    <row r="33" spans="2:29" ht="6" customHeight="1"/>
    <row r="34" spans="2:29" ht="16.5" customHeight="1">
      <c r="B34" s="69"/>
      <c r="C34" s="153" t="s">
        <v>166</v>
      </c>
      <c r="D34" s="153"/>
      <c r="E34" s="154"/>
      <c r="F34" s="154"/>
      <c r="G34" s="154"/>
      <c r="H34" s="154"/>
      <c r="I34" s="154"/>
      <c r="J34" s="154"/>
      <c r="K34" s="154"/>
      <c r="L34" s="154"/>
      <c r="M34" s="155" t="s">
        <v>165</v>
      </c>
      <c r="N34" s="155"/>
      <c r="O34" s="156" t="s">
        <v>50</v>
      </c>
      <c r="P34" s="156"/>
      <c r="Q34" s="156"/>
      <c r="R34" s="156"/>
      <c r="S34" s="156"/>
      <c r="T34" s="156"/>
      <c r="U34" s="156"/>
      <c r="V34" s="156"/>
      <c r="W34" s="148" t="s">
        <v>196</v>
      </c>
      <c r="X34" s="148"/>
      <c r="Y34" s="148"/>
      <c r="Z34" s="148"/>
      <c r="AA34" s="148"/>
      <c r="AB34" s="148"/>
      <c r="AC34" s="149"/>
    </row>
    <row r="35" spans="2:29" ht="15" customHeight="1">
      <c r="B35" s="70" t="s">
        <v>44</v>
      </c>
      <c r="C35" s="121" t="s">
        <v>164</v>
      </c>
      <c r="D35" s="121"/>
      <c r="E35" s="157"/>
      <c r="F35" s="157"/>
      <c r="G35" s="157"/>
      <c r="H35" s="157"/>
      <c r="I35" s="157"/>
      <c r="J35" s="157"/>
      <c r="K35" s="157"/>
      <c r="L35" s="157"/>
      <c r="M35" s="121" t="s">
        <v>46</v>
      </c>
      <c r="N35" s="121"/>
      <c r="O35" s="121" t="s">
        <v>168</v>
      </c>
      <c r="P35" s="121"/>
      <c r="Q35" s="121"/>
      <c r="R35" s="121"/>
      <c r="S35" s="121"/>
      <c r="T35" s="121"/>
      <c r="U35" s="121"/>
      <c r="V35" s="121"/>
      <c r="W35" s="148"/>
      <c r="X35" s="148"/>
      <c r="Y35" s="148"/>
      <c r="Z35" s="148"/>
      <c r="AA35" s="148"/>
      <c r="AB35" s="148"/>
      <c r="AC35" s="149"/>
    </row>
    <row r="36" spans="2:29" ht="15" customHeight="1">
      <c r="B36" s="70">
        <v>1</v>
      </c>
      <c r="C36" s="151"/>
      <c r="D36" s="119"/>
      <c r="E36" s="120"/>
      <c r="F36" s="120"/>
      <c r="G36" s="120"/>
      <c r="H36" s="120"/>
      <c r="I36" s="120"/>
      <c r="J36" s="120"/>
      <c r="K36" s="120"/>
      <c r="L36" s="120"/>
      <c r="M36" s="122"/>
      <c r="N36" s="152"/>
      <c r="O36" s="119"/>
      <c r="P36" s="119"/>
      <c r="Q36" s="120"/>
      <c r="R36" s="120"/>
      <c r="S36" s="120"/>
      <c r="T36" s="120"/>
      <c r="U36" s="120"/>
      <c r="V36" s="120"/>
      <c r="W36" s="148"/>
      <c r="X36" s="148"/>
      <c r="Y36" s="148"/>
      <c r="Z36" s="148"/>
      <c r="AA36" s="148"/>
      <c r="AB36" s="148"/>
      <c r="AC36" s="149"/>
    </row>
    <row r="37" spans="2:29" ht="15" customHeight="1">
      <c r="B37" s="70">
        <v>2</v>
      </c>
      <c r="C37" s="119"/>
      <c r="D37" s="119"/>
      <c r="E37" s="120"/>
      <c r="F37" s="120"/>
      <c r="G37" s="120"/>
      <c r="H37" s="120"/>
      <c r="I37" s="120"/>
      <c r="J37" s="120"/>
      <c r="K37" s="120"/>
      <c r="L37" s="120"/>
      <c r="M37" s="122"/>
      <c r="N37" s="152"/>
      <c r="O37" s="119"/>
      <c r="P37" s="119"/>
      <c r="Q37" s="120"/>
      <c r="R37" s="120"/>
      <c r="S37" s="120"/>
      <c r="T37" s="120"/>
      <c r="U37" s="120"/>
      <c r="V37" s="120"/>
      <c r="W37" s="148"/>
      <c r="X37" s="148"/>
      <c r="Y37" s="148"/>
      <c r="Z37" s="148"/>
      <c r="AA37" s="148"/>
      <c r="AB37" s="148"/>
      <c r="AC37" s="149"/>
    </row>
    <row r="38" spans="2:29" ht="15" customHeight="1">
      <c r="B38" s="70">
        <v>3</v>
      </c>
      <c r="C38" s="119"/>
      <c r="D38" s="119"/>
      <c r="E38" s="120"/>
      <c r="F38" s="120"/>
      <c r="G38" s="120"/>
      <c r="H38" s="120"/>
      <c r="I38" s="120"/>
      <c r="J38" s="120"/>
      <c r="K38" s="120"/>
      <c r="L38" s="120"/>
      <c r="M38" s="122"/>
      <c r="N38" s="152"/>
      <c r="O38" s="119"/>
      <c r="P38" s="119"/>
      <c r="Q38" s="120"/>
      <c r="R38" s="120"/>
      <c r="S38" s="120"/>
      <c r="T38" s="120"/>
      <c r="U38" s="120"/>
      <c r="V38" s="120"/>
      <c r="W38" s="148"/>
      <c r="X38" s="148"/>
      <c r="Y38" s="148"/>
      <c r="Z38" s="148"/>
      <c r="AA38" s="148"/>
      <c r="AB38" s="148"/>
      <c r="AC38" s="149"/>
    </row>
    <row r="39" spans="2:29" ht="15" customHeight="1">
      <c r="B39" s="70">
        <v>4</v>
      </c>
      <c r="C39" s="119"/>
      <c r="D39" s="119"/>
      <c r="E39" s="120"/>
      <c r="F39" s="120"/>
      <c r="G39" s="120"/>
      <c r="H39" s="120"/>
      <c r="I39" s="120"/>
      <c r="J39" s="120"/>
      <c r="K39" s="120"/>
      <c r="L39" s="120"/>
      <c r="M39" s="122"/>
      <c r="N39" s="152"/>
      <c r="O39" s="119"/>
      <c r="P39" s="119"/>
      <c r="Q39" s="120"/>
      <c r="R39" s="120"/>
      <c r="S39" s="120"/>
      <c r="T39" s="120"/>
      <c r="U39" s="120"/>
      <c r="V39" s="120"/>
      <c r="W39" s="148"/>
      <c r="X39" s="148"/>
      <c r="Y39" s="148"/>
      <c r="Z39" s="148"/>
      <c r="AA39" s="148"/>
      <c r="AB39" s="148"/>
      <c r="AC39" s="149"/>
    </row>
    <row r="40" spans="2:29" ht="15" customHeight="1">
      <c r="B40" s="70">
        <v>5</v>
      </c>
      <c r="C40" s="119"/>
      <c r="D40" s="119"/>
      <c r="E40" s="120"/>
      <c r="F40" s="120"/>
      <c r="G40" s="120"/>
      <c r="H40" s="120"/>
      <c r="I40" s="120"/>
      <c r="J40" s="120"/>
      <c r="K40" s="120"/>
      <c r="L40" s="120"/>
      <c r="M40" s="122"/>
      <c r="N40" s="152"/>
      <c r="O40" s="119"/>
      <c r="P40" s="119"/>
      <c r="Q40" s="120"/>
      <c r="R40" s="120"/>
      <c r="S40" s="120"/>
      <c r="T40" s="120"/>
      <c r="U40" s="120"/>
      <c r="V40" s="120"/>
      <c r="W40" s="148"/>
      <c r="X40" s="148"/>
      <c r="Y40" s="148"/>
      <c r="Z40" s="148"/>
      <c r="AA40" s="148"/>
      <c r="AB40" s="148"/>
      <c r="AC40" s="149"/>
    </row>
    <row r="41" spans="2:29" ht="15" customHeight="1">
      <c r="B41" s="70">
        <v>6</v>
      </c>
      <c r="C41" s="119"/>
      <c r="D41" s="119"/>
      <c r="E41" s="120"/>
      <c r="F41" s="120"/>
      <c r="G41" s="120"/>
      <c r="H41" s="120"/>
      <c r="I41" s="120"/>
      <c r="J41" s="120"/>
      <c r="K41" s="120"/>
      <c r="L41" s="120"/>
      <c r="M41" s="122"/>
      <c r="N41" s="122"/>
      <c r="O41" s="119"/>
      <c r="P41" s="119"/>
      <c r="Q41" s="120"/>
      <c r="R41" s="120"/>
      <c r="S41" s="120"/>
      <c r="T41" s="120"/>
      <c r="U41" s="120"/>
      <c r="V41" s="120"/>
      <c r="W41" s="148"/>
      <c r="X41" s="148"/>
      <c r="Y41" s="148"/>
      <c r="Z41" s="148"/>
      <c r="AA41" s="148"/>
      <c r="AB41" s="148"/>
      <c r="AC41" s="149"/>
    </row>
    <row r="42" spans="2:29" ht="15" customHeight="1">
      <c r="B42" s="70">
        <v>7</v>
      </c>
      <c r="C42" s="119"/>
      <c r="D42" s="119"/>
      <c r="E42" s="120"/>
      <c r="F42" s="120"/>
      <c r="G42" s="120"/>
      <c r="H42" s="120"/>
      <c r="I42" s="120"/>
      <c r="J42" s="120"/>
      <c r="K42" s="120"/>
      <c r="L42" s="120"/>
      <c r="M42" s="122"/>
      <c r="N42" s="122"/>
      <c r="O42" s="119"/>
      <c r="P42" s="119"/>
      <c r="Q42" s="120"/>
      <c r="R42" s="120"/>
      <c r="S42" s="120"/>
      <c r="T42" s="120"/>
      <c r="U42" s="120"/>
      <c r="V42" s="120"/>
      <c r="W42" s="148"/>
      <c r="X42" s="148"/>
      <c r="Y42" s="148"/>
      <c r="Z42" s="148"/>
      <c r="AA42" s="148"/>
      <c r="AB42" s="148"/>
      <c r="AC42" s="149"/>
    </row>
    <row r="43" spans="2:29" ht="15" customHeight="1">
      <c r="B43" s="70">
        <v>8</v>
      </c>
      <c r="C43" s="119"/>
      <c r="D43" s="119"/>
      <c r="E43" s="120"/>
      <c r="F43" s="120"/>
      <c r="G43" s="120"/>
      <c r="H43" s="120"/>
      <c r="I43" s="120"/>
      <c r="J43" s="120"/>
      <c r="K43" s="120"/>
      <c r="L43" s="120"/>
      <c r="M43" s="122"/>
      <c r="N43" s="122"/>
      <c r="O43" s="119"/>
      <c r="P43" s="119"/>
      <c r="Q43" s="120"/>
      <c r="R43" s="120"/>
      <c r="S43" s="120"/>
      <c r="T43" s="120"/>
      <c r="U43" s="120"/>
      <c r="V43" s="120"/>
      <c r="W43" s="148"/>
      <c r="X43" s="148"/>
      <c r="Y43" s="148"/>
      <c r="Z43" s="148"/>
      <c r="AA43" s="148"/>
      <c r="AB43" s="148"/>
      <c r="AC43" s="149"/>
    </row>
    <row r="44" spans="2:29" ht="15" customHeight="1">
      <c r="B44" s="70">
        <v>9</v>
      </c>
      <c r="C44" s="119"/>
      <c r="D44" s="119"/>
      <c r="E44" s="120"/>
      <c r="F44" s="120"/>
      <c r="G44" s="120"/>
      <c r="H44" s="120"/>
      <c r="I44" s="120"/>
      <c r="J44" s="120"/>
      <c r="K44" s="120"/>
      <c r="L44" s="120"/>
      <c r="M44" s="122"/>
      <c r="N44" s="122"/>
      <c r="O44" s="119"/>
      <c r="P44" s="119"/>
      <c r="Q44" s="120"/>
      <c r="R44" s="120"/>
      <c r="S44" s="120"/>
      <c r="T44" s="120"/>
      <c r="U44" s="120"/>
      <c r="V44" s="120"/>
      <c r="W44" s="148"/>
      <c r="X44" s="148"/>
      <c r="Y44" s="148"/>
      <c r="Z44" s="148"/>
      <c r="AA44" s="148"/>
      <c r="AB44" s="148"/>
      <c r="AC44" s="149"/>
    </row>
    <row r="45" spans="2:29" ht="15" customHeight="1">
      <c r="B45" s="70">
        <v>10</v>
      </c>
      <c r="C45" s="119"/>
      <c r="D45" s="119"/>
      <c r="E45" s="120"/>
      <c r="F45" s="120"/>
      <c r="G45" s="120"/>
      <c r="H45" s="120"/>
      <c r="I45" s="120"/>
      <c r="J45" s="120"/>
      <c r="K45" s="120"/>
      <c r="L45" s="120"/>
      <c r="M45" s="122"/>
      <c r="N45" s="122"/>
      <c r="O45" s="119"/>
      <c r="P45" s="119"/>
      <c r="Q45" s="120"/>
      <c r="R45" s="120"/>
      <c r="S45" s="120"/>
      <c r="T45" s="120"/>
      <c r="U45" s="120"/>
      <c r="V45" s="120"/>
      <c r="W45" s="148"/>
      <c r="X45" s="148"/>
      <c r="Y45" s="148"/>
      <c r="Z45" s="148"/>
      <c r="AA45" s="148"/>
      <c r="AB45" s="148"/>
      <c r="AC45" s="149"/>
    </row>
    <row r="46" spans="2:29" ht="15" customHeight="1">
      <c r="B46" s="70">
        <v>11</v>
      </c>
      <c r="C46" s="119"/>
      <c r="D46" s="119"/>
      <c r="E46" s="120"/>
      <c r="F46" s="120"/>
      <c r="G46" s="120"/>
      <c r="H46" s="120"/>
      <c r="I46" s="120"/>
      <c r="J46" s="120"/>
      <c r="K46" s="120"/>
      <c r="L46" s="120"/>
      <c r="M46" s="122"/>
      <c r="N46" s="122"/>
      <c r="O46" s="119"/>
      <c r="P46" s="119"/>
      <c r="Q46" s="120"/>
      <c r="R46" s="120"/>
      <c r="S46" s="120"/>
      <c r="T46" s="120"/>
      <c r="U46" s="120"/>
      <c r="V46" s="120"/>
      <c r="W46" s="148"/>
      <c r="X46" s="148"/>
      <c r="Y46" s="148"/>
      <c r="Z46" s="148"/>
      <c r="AA46" s="148"/>
      <c r="AB46" s="148"/>
      <c r="AC46" s="149"/>
    </row>
    <row r="47" spans="2:29" ht="14.25" customHeight="1">
      <c r="B47" s="70">
        <v>12</v>
      </c>
      <c r="C47" s="119"/>
      <c r="D47" s="119"/>
      <c r="E47" s="120"/>
      <c r="F47" s="120"/>
      <c r="G47" s="120"/>
      <c r="H47" s="120"/>
      <c r="I47" s="120"/>
      <c r="J47" s="120"/>
      <c r="K47" s="120"/>
      <c r="L47" s="120"/>
      <c r="M47" s="122"/>
      <c r="N47" s="122"/>
      <c r="O47" s="119"/>
      <c r="P47" s="119"/>
      <c r="Q47" s="120"/>
      <c r="R47" s="120"/>
      <c r="S47" s="120"/>
      <c r="T47" s="120"/>
      <c r="U47" s="120"/>
      <c r="V47" s="120"/>
      <c r="W47" s="148"/>
      <c r="X47" s="148"/>
      <c r="Y47" s="148"/>
      <c r="Z47" s="148"/>
      <c r="AA47" s="148"/>
      <c r="AB47" s="148"/>
      <c r="AC47" s="149"/>
    </row>
    <row r="48" spans="2:29" ht="15" customHeight="1">
      <c r="B48" s="70">
        <v>13</v>
      </c>
      <c r="C48" s="119"/>
      <c r="D48" s="119"/>
      <c r="E48" s="120"/>
      <c r="F48" s="120"/>
      <c r="G48" s="120"/>
      <c r="H48" s="120"/>
      <c r="I48" s="120"/>
      <c r="J48" s="120"/>
      <c r="K48" s="120"/>
      <c r="L48" s="120"/>
      <c r="M48" s="122"/>
      <c r="N48" s="122"/>
      <c r="O48" s="119"/>
      <c r="P48" s="119"/>
      <c r="Q48" s="120"/>
      <c r="R48" s="120"/>
      <c r="S48" s="120"/>
      <c r="T48" s="120"/>
      <c r="U48" s="120"/>
      <c r="V48" s="120"/>
      <c r="W48" s="148"/>
      <c r="X48" s="148"/>
      <c r="Y48" s="148"/>
      <c r="Z48" s="148"/>
      <c r="AA48" s="148"/>
      <c r="AB48" s="148"/>
      <c r="AC48" s="149"/>
    </row>
    <row r="49" spans="1:30" ht="15" customHeight="1">
      <c r="B49" s="70">
        <v>14</v>
      </c>
      <c r="C49" s="119"/>
      <c r="D49" s="119"/>
      <c r="E49" s="120"/>
      <c r="F49" s="120"/>
      <c r="G49" s="120"/>
      <c r="H49" s="120"/>
      <c r="I49" s="120"/>
      <c r="J49" s="120"/>
      <c r="K49" s="120"/>
      <c r="L49" s="120"/>
      <c r="M49" s="122"/>
      <c r="N49" s="122"/>
      <c r="O49" s="119"/>
      <c r="P49" s="119"/>
      <c r="Q49" s="120"/>
      <c r="R49" s="120"/>
      <c r="S49" s="120"/>
      <c r="T49" s="120"/>
      <c r="U49" s="120"/>
      <c r="V49" s="120"/>
      <c r="W49" s="148"/>
      <c r="X49" s="148"/>
      <c r="Y49" s="148"/>
      <c r="Z49" s="148"/>
      <c r="AA49" s="148"/>
      <c r="AB49" s="148"/>
      <c r="AC49" s="149"/>
    </row>
    <row r="50" spans="1:30" ht="15" customHeight="1">
      <c r="B50" s="70">
        <v>15</v>
      </c>
      <c r="C50" s="119"/>
      <c r="D50" s="119"/>
      <c r="E50" s="120"/>
      <c r="F50" s="120"/>
      <c r="G50" s="120"/>
      <c r="H50" s="120"/>
      <c r="I50" s="120"/>
      <c r="J50" s="120"/>
      <c r="K50" s="120"/>
      <c r="L50" s="120"/>
      <c r="M50" s="122"/>
      <c r="N50" s="122"/>
      <c r="O50" s="119"/>
      <c r="P50" s="119"/>
      <c r="Q50" s="120"/>
      <c r="R50" s="120"/>
      <c r="S50" s="120"/>
      <c r="T50" s="120"/>
      <c r="U50" s="120"/>
      <c r="V50" s="120"/>
      <c r="W50" s="148"/>
      <c r="X50" s="148"/>
      <c r="Y50" s="148"/>
      <c r="Z50" s="148"/>
      <c r="AA50" s="148"/>
      <c r="AB50" s="148"/>
      <c r="AC50" s="149"/>
    </row>
    <row r="51" spans="1:30" ht="15" customHeight="1">
      <c r="B51" s="214" t="s">
        <v>45</v>
      </c>
      <c r="C51" s="214"/>
      <c r="D51" s="214"/>
      <c r="E51" s="214"/>
      <c r="F51" s="214"/>
      <c r="G51" s="214"/>
      <c r="H51" s="214"/>
      <c r="I51" s="214"/>
      <c r="J51" s="214"/>
      <c r="K51" s="214"/>
      <c r="L51" s="214"/>
      <c r="M51" s="214"/>
      <c r="N51" s="214"/>
      <c r="O51" s="214"/>
      <c r="P51" s="214"/>
      <c r="Q51" s="214"/>
      <c r="R51" s="214"/>
      <c r="S51" s="214"/>
      <c r="T51" s="214"/>
      <c r="U51" s="214"/>
      <c r="V51" s="214"/>
      <c r="W51" s="150"/>
      <c r="X51" s="148"/>
      <c r="Y51" s="148"/>
      <c r="Z51" s="148"/>
      <c r="AA51" s="148"/>
      <c r="AB51" s="148"/>
      <c r="AC51" s="149"/>
    </row>
    <row r="52" spans="1:30" ht="13.5" hidden="1" customHeight="1">
      <c r="B52" s="226"/>
      <c r="C52" s="227"/>
      <c r="D52" s="227"/>
      <c r="E52" s="228"/>
      <c r="F52" s="223"/>
      <c r="G52" s="224"/>
      <c r="H52" s="224"/>
      <c r="I52" s="224"/>
      <c r="J52" s="224"/>
      <c r="K52" s="224"/>
      <c r="L52" s="224"/>
      <c r="M52" s="224"/>
      <c r="N52" s="224"/>
      <c r="O52" s="224"/>
      <c r="P52" s="224"/>
      <c r="Q52" s="224"/>
      <c r="R52" s="224"/>
      <c r="S52" s="224"/>
      <c r="T52" s="224"/>
      <c r="U52" s="224"/>
      <c r="V52" s="224"/>
      <c r="W52" s="224"/>
      <c r="X52" s="224"/>
      <c r="Y52" s="224"/>
      <c r="Z52" s="224"/>
      <c r="AA52" s="224"/>
      <c r="AB52" s="224"/>
      <c r="AC52" s="225"/>
    </row>
    <row r="53" spans="1:30" ht="13.5" hidden="1" customHeight="1">
      <c r="B53" s="226"/>
      <c r="C53" s="227"/>
      <c r="D53" s="227"/>
      <c r="E53" s="228"/>
      <c r="F53" s="143"/>
      <c r="G53" s="144"/>
      <c r="H53" s="144"/>
      <c r="I53" s="144"/>
      <c r="J53" s="144"/>
      <c r="K53" s="144"/>
      <c r="L53" s="142"/>
      <c r="M53" s="142"/>
      <c r="N53" s="142"/>
      <c r="O53" s="232"/>
      <c r="P53" s="232"/>
      <c r="Q53" s="232"/>
      <c r="R53" s="232"/>
      <c r="S53" s="232"/>
      <c r="T53" s="232"/>
      <c r="U53" s="232"/>
      <c r="V53" s="232"/>
      <c r="W53" s="232"/>
      <c r="X53" s="232"/>
      <c r="Y53" s="232"/>
      <c r="Z53" s="232"/>
      <c r="AA53" s="232"/>
      <c r="AB53" s="232"/>
      <c r="AC53" s="233"/>
    </row>
    <row r="54" spans="1:30" ht="13.5" hidden="1" customHeight="1">
      <c r="B54" s="226"/>
      <c r="C54" s="227"/>
      <c r="D54" s="227"/>
      <c r="E54" s="228"/>
      <c r="F54" s="143"/>
      <c r="G54" s="144"/>
      <c r="H54" s="144"/>
      <c r="I54" s="144"/>
      <c r="J54" s="144"/>
      <c r="K54" s="144"/>
      <c r="L54" s="142"/>
      <c r="M54" s="142"/>
      <c r="N54" s="142"/>
      <c r="O54" s="232"/>
      <c r="P54" s="232"/>
      <c r="Q54" s="232"/>
      <c r="R54" s="232"/>
      <c r="S54" s="232"/>
      <c r="T54" s="232"/>
      <c r="U54" s="232"/>
      <c r="V54" s="232"/>
      <c r="W54" s="232"/>
      <c r="X54" s="232"/>
      <c r="Y54" s="232"/>
      <c r="Z54" s="232"/>
      <c r="AA54" s="232"/>
      <c r="AB54" s="232"/>
      <c r="AC54" s="233"/>
    </row>
    <row r="55" spans="1:30" ht="13.5" hidden="1" customHeight="1">
      <c r="B55" s="226"/>
      <c r="C55" s="227"/>
      <c r="D55" s="227"/>
      <c r="E55" s="228"/>
      <c r="F55" s="145"/>
      <c r="G55" s="146"/>
      <c r="H55" s="146"/>
      <c r="I55" s="146"/>
      <c r="J55" s="146"/>
      <c r="K55" s="146"/>
      <c r="L55" s="146"/>
      <c r="M55" s="146"/>
      <c r="N55" s="146"/>
      <c r="O55" s="146"/>
      <c r="P55" s="146"/>
      <c r="Q55" s="146"/>
      <c r="R55" s="146"/>
      <c r="S55" s="146"/>
      <c r="T55" s="146"/>
      <c r="U55" s="146"/>
      <c r="V55" s="146"/>
      <c r="W55" s="146"/>
      <c r="X55" s="146"/>
      <c r="Y55" s="146"/>
      <c r="Z55" s="146"/>
      <c r="AA55" s="146"/>
      <c r="AB55" s="146"/>
      <c r="AC55" s="147"/>
    </row>
    <row r="56" spans="1:30" ht="14.25" hidden="1" customHeight="1" thickBot="1">
      <c r="B56" s="229"/>
      <c r="C56" s="230"/>
      <c r="D56" s="230"/>
      <c r="E56" s="231"/>
      <c r="F56" s="60"/>
      <c r="G56" s="60"/>
      <c r="H56" s="60"/>
      <c r="I56" s="60"/>
      <c r="J56" s="60"/>
      <c r="K56" s="61"/>
      <c r="L56" s="61"/>
      <c r="M56" s="61"/>
      <c r="N56" s="62"/>
      <c r="O56" s="62"/>
      <c r="P56" s="62"/>
      <c r="Q56" s="62"/>
      <c r="R56" s="62"/>
      <c r="S56" s="63"/>
      <c r="T56" s="62"/>
      <c r="U56" s="62"/>
      <c r="V56" s="62"/>
      <c r="W56" s="62"/>
      <c r="X56" s="63"/>
      <c r="Y56" s="63"/>
      <c r="Z56" s="63"/>
      <c r="AA56" s="64"/>
      <c r="AB56" s="64"/>
      <c r="AC56" s="65"/>
    </row>
    <row r="57" spans="1:30" ht="6" customHeight="1">
      <c r="B57" s="66"/>
      <c r="C57" s="67"/>
      <c r="D57" s="67"/>
      <c r="E57" s="66"/>
      <c r="F57" s="66"/>
      <c r="G57" s="66"/>
      <c r="H57" s="66"/>
      <c r="I57" s="66"/>
      <c r="J57" s="66"/>
      <c r="K57" s="66"/>
      <c r="L57" s="66"/>
      <c r="M57" s="66"/>
      <c r="N57" s="66"/>
      <c r="O57" s="66"/>
      <c r="P57" s="66"/>
      <c r="Q57" s="66"/>
      <c r="R57" s="66"/>
      <c r="S57" s="66"/>
      <c r="T57" s="66"/>
      <c r="U57" s="66"/>
      <c r="V57" s="66"/>
      <c r="W57" s="66"/>
      <c r="X57" s="66"/>
      <c r="Y57" s="66"/>
      <c r="Z57" s="66"/>
      <c r="AA57" s="66"/>
      <c r="AB57" s="66"/>
      <c r="AC57" s="66"/>
    </row>
    <row r="58" spans="1:30" s="89" customFormat="1" ht="15.75" customHeight="1">
      <c r="A58" s="68"/>
      <c r="B58" s="68" t="s">
        <v>0</v>
      </c>
      <c r="C58" s="68" t="s">
        <v>268</v>
      </c>
      <c r="D58" s="68"/>
      <c r="E58" s="68"/>
      <c r="F58" s="68"/>
      <c r="G58" s="68"/>
      <c r="H58" s="68"/>
      <c r="I58" s="68"/>
      <c r="J58" s="68"/>
      <c r="K58" s="86"/>
      <c r="L58" s="86"/>
      <c r="M58" s="86"/>
      <c r="N58" s="86"/>
      <c r="O58" s="86"/>
      <c r="P58" s="86"/>
      <c r="Q58" s="86"/>
      <c r="R58" s="86"/>
      <c r="S58" s="68"/>
      <c r="T58" s="68"/>
      <c r="U58" s="87"/>
      <c r="V58" s="88"/>
      <c r="W58" s="88"/>
      <c r="X58" s="88"/>
      <c r="Y58" s="88"/>
      <c r="Z58" s="88"/>
      <c r="AA58" s="88"/>
      <c r="AB58" s="88"/>
      <c r="AC58" s="88"/>
      <c r="AD58" s="68"/>
    </row>
    <row r="59" spans="1:30" ht="6" customHeight="1"/>
    <row r="60" spans="1:30" ht="14.25" customHeight="1">
      <c r="B60" s="140" t="s">
        <v>122</v>
      </c>
      <c r="C60" s="141"/>
      <c r="D60" s="141"/>
      <c r="E60" s="141"/>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6"/>
    </row>
    <row r="61" spans="1:30" ht="14.25" customHeight="1">
      <c r="B61" s="138" t="s">
        <v>107</v>
      </c>
      <c r="C61" s="139"/>
      <c r="D61" s="139"/>
      <c r="E61" s="139"/>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37"/>
    </row>
    <row r="62" spans="1:30" ht="14.25" customHeight="1">
      <c r="B62" s="138" t="s">
        <v>160</v>
      </c>
      <c r="C62" s="139"/>
      <c r="D62" s="139"/>
      <c r="E62" s="139"/>
      <c r="F62" s="209" t="s">
        <v>194</v>
      </c>
      <c r="G62" s="210"/>
      <c r="H62" s="211"/>
      <c r="I62" s="212"/>
      <c r="J62" s="212"/>
      <c r="K62" s="212"/>
      <c r="L62" s="212"/>
      <c r="M62" s="212"/>
      <c r="N62" s="212"/>
      <c r="O62" s="212"/>
      <c r="P62" s="212"/>
      <c r="Q62" s="212"/>
      <c r="R62" s="213"/>
      <c r="S62" s="209" t="s">
        <v>161</v>
      </c>
      <c r="T62" s="210"/>
      <c r="U62" s="120"/>
      <c r="V62" s="120"/>
      <c r="W62" s="120"/>
      <c r="X62" s="120"/>
      <c r="Y62" s="120"/>
      <c r="Z62" s="120"/>
      <c r="AA62" s="120"/>
      <c r="AB62" s="120"/>
      <c r="AC62" s="137"/>
    </row>
    <row r="63" spans="1:30" ht="14.25" customHeight="1">
      <c r="B63" s="138" t="s">
        <v>162</v>
      </c>
      <c r="C63" s="139"/>
      <c r="D63" s="139"/>
      <c r="E63" s="139"/>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37"/>
    </row>
    <row r="64" spans="1:30">
      <c r="B64" s="138"/>
      <c r="C64" s="139"/>
      <c r="D64" s="139"/>
      <c r="E64" s="139"/>
      <c r="F64" s="123" t="s">
        <v>163</v>
      </c>
      <c r="G64" s="124"/>
      <c r="H64" s="124"/>
      <c r="I64" s="124"/>
      <c r="J64" s="124"/>
      <c r="K64" s="124"/>
      <c r="L64" s="124"/>
      <c r="M64" s="124"/>
      <c r="N64" s="124"/>
      <c r="O64" s="124"/>
      <c r="P64" s="124"/>
      <c r="Q64" s="124"/>
      <c r="R64" s="124"/>
      <c r="S64" s="124"/>
      <c r="T64" s="124"/>
      <c r="U64" s="124"/>
      <c r="V64" s="124"/>
      <c r="W64" s="124"/>
      <c r="X64" s="124"/>
      <c r="Y64" s="124"/>
      <c r="Z64" s="124"/>
      <c r="AA64" s="124"/>
      <c r="AB64" s="124"/>
      <c r="AC64" s="125"/>
    </row>
    <row r="65" spans="1:30">
      <c r="B65" s="218" t="s">
        <v>167</v>
      </c>
      <c r="C65" s="219"/>
      <c r="D65" s="219"/>
      <c r="E65" s="219"/>
      <c r="F65" s="220"/>
      <c r="G65" s="221"/>
      <c r="H65" s="221"/>
      <c r="I65" s="221"/>
      <c r="J65" s="221"/>
      <c r="K65" s="221"/>
      <c r="L65" s="221"/>
      <c r="M65" s="221"/>
      <c r="N65" s="221"/>
      <c r="O65" s="221"/>
      <c r="P65" s="221"/>
      <c r="Q65" s="221"/>
      <c r="R65" s="221"/>
      <c r="S65" s="221"/>
      <c r="T65" s="221"/>
      <c r="U65" s="221"/>
      <c r="V65" s="221"/>
      <c r="W65" s="221"/>
      <c r="X65" s="221"/>
      <c r="Y65" s="221"/>
      <c r="Z65" s="221"/>
      <c r="AA65" s="221"/>
      <c r="AB65" s="221"/>
      <c r="AC65" s="222"/>
    </row>
    <row r="66" spans="1:30">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row>
    <row r="67" spans="1:30" ht="24.75">
      <c r="A67" s="215" t="s">
        <v>228</v>
      </c>
      <c r="B67" s="215"/>
      <c r="C67" s="215"/>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row>
    <row r="68" spans="1:30" ht="16.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row>
    <row r="69" spans="1:30" ht="16.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row>
    <row r="70" spans="1:30" ht="24" customHeight="1">
      <c r="A70" s="82"/>
      <c r="B70" s="216" t="s">
        <v>226</v>
      </c>
      <c r="C70" s="216"/>
      <c r="D70" s="216"/>
      <c r="E70" s="216"/>
      <c r="F70" s="216"/>
      <c r="G70" s="217" t="str">
        <f>F7&amp;""</f>
        <v/>
      </c>
      <c r="H70" s="217"/>
      <c r="I70" s="217"/>
      <c r="J70" s="217"/>
      <c r="K70" s="217"/>
      <c r="L70" s="217"/>
      <c r="M70" s="217"/>
      <c r="N70" s="217"/>
      <c r="O70" s="217"/>
      <c r="P70" s="217"/>
      <c r="Q70" s="217"/>
      <c r="R70" s="217"/>
      <c r="S70" s="217"/>
      <c r="T70" s="217"/>
      <c r="U70" s="217"/>
      <c r="V70" s="217"/>
      <c r="W70" s="217"/>
      <c r="X70" s="217"/>
      <c r="Y70" s="217"/>
      <c r="Z70" s="217"/>
      <c r="AA70" s="217"/>
      <c r="AB70" s="217"/>
      <c r="AC70" s="82"/>
      <c r="AD70" s="82"/>
    </row>
    <row r="71" spans="1:30" ht="13.5" customHeight="1">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row>
    <row r="72" spans="1:30" ht="48" customHeight="1">
      <c r="A72" s="234" t="s">
        <v>227</v>
      </c>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row>
    <row r="73" spans="1:30" ht="30" customHeight="1">
      <c r="A73" s="81"/>
      <c r="B73" s="204">
        <v>1</v>
      </c>
      <c r="C73" s="205"/>
      <c r="D73" s="206"/>
      <c r="E73" s="206"/>
      <c r="F73" s="207" t="str">
        <f>IFERROR(VLOOKUP(D73,マスタ!E:F,2,FALSE),"")</f>
        <v/>
      </c>
      <c r="G73" s="208"/>
      <c r="H73" s="208"/>
      <c r="I73" s="208"/>
      <c r="J73" s="208"/>
      <c r="K73" s="208"/>
      <c r="L73" s="208"/>
      <c r="M73" s="208"/>
      <c r="N73" s="208"/>
      <c r="O73" s="208"/>
      <c r="P73" s="208"/>
      <c r="Q73" s="208"/>
      <c r="R73" s="208"/>
      <c r="S73" s="208"/>
      <c r="T73" s="208"/>
      <c r="U73" s="208"/>
      <c r="V73" s="208"/>
      <c r="W73" s="208"/>
      <c r="X73" s="208"/>
      <c r="Y73" s="202" t="str">
        <f>IF(AND(D73&gt;0,COUNTIF($F$73:$X$80,F73)&gt;1),"重複しています","")</f>
        <v/>
      </c>
      <c r="Z73" s="202"/>
      <c r="AA73" s="202"/>
      <c r="AB73" s="203"/>
      <c r="AC73" s="81"/>
      <c r="AD73" s="81"/>
    </row>
    <row r="74" spans="1:30" ht="30" customHeight="1">
      <c r="A74" s="81"/>
      <c r="B74" s="204">
        <v>2</v>
      </c>
      <c r="C74" s="205"/>
      <c r="D74" s="206"/>
      <c r="E74" s="206"/>
      <c r="F74" s="207" t="str">
        <f>IFERROR(VLOOKUP(D74,マスタ!E:F,2,FALSE),"")</f>
        <v/>
      </c>
      <c r="G74" s="208"/>
      <c r="H74" s="208"/>
      <c r="I74" s="208"/>
      <c r="J74" s="208"/>
      <c r="K74" s="208"/>
      <c r="L74" s="208"/>
      <c r="M74" s="208"/>
      <c r="N74" s="208"/>
      <c r="O74" s="208"/>
      <c r="P74" s="208"/>
      <c r="Q74" s="208"/>
      <c r="R74" s="208"/>
      <c r="S74" s="208"/>
      <c r="T74" s="208"/>
      <c r="U74" s="208"/>
      <c r="V74" s="208"/>
      <c r="W74" s="208"/>
      <c r="X74" s="208"/>
      <c r="Y74" s="202" t="str">
        <f t="shared" ref="Y74:Y80" si="0">IF(AND(D74&gt;0,COUNTIF($F$73:$X$80,F74)&gt;1),"重複しています","")</f>
        <v/>
      </c>
      <c r="Z74" s="202"/>
      <c r="AA74" s="202"/>
      <c r="AB74" s="203"/>
      <c r="AC74" s="81"/>
      <c r="AD74" s="81"/>
    </row>
    <row r="75" spans="1:30" ht="30" customHeight="1">
      <c r="A75" s="81"/>
      <c r="B75" s="204">
        <v>3</v>
      </c>
      <c r="C75" s="205"/>
      <c r="D75" s="206"/>
      <c r="E75" s="206"/>
      <c r="F75" s="207" t="str">
        <f>IFERROR(VLOOKUP(D75,マスタ!E:F,2,FALSE),"")</f>
        <v/>
      </c>
      <c r="G75" s="208"/>
      <c r="H75" s="208"/>
      <c r="I75" s="208"/>
      <c r="J75" s="208"/>
      <c r="K75" s="208"/>
      <c r="L75" s="208"/>
      <c r="M75" s="208"/>
      <c r="N75" s="208"/>
      <c r="O75" s="208"/>
      <c r="P75" s="208"/>
      <c r="Q75" s="208"/>
      <c r="R75" s="208"/>
      <c r="S75" s="208"/>
      <c r="T75" s="208"/>
      <c r="U75" s="208"/>
      <c r="V75" s="208"/>
      <c r="W75" s="208"/>
      <c r="X75" s="208"/>
      <c r="Y75" s="202" t="str">
        <f t="shared" si="0"/>
        <v/>
      </c>
      <c r="Z75" s="202"/>
      <c r="AA75" s="202"/>
      <c r="AB75" s="203"/>
      <c r="AC75" s="81"/>
      <c r="AD75" s="81"/>
    </row>
    <row r="76" spans="1:30" ht="30" customHeight="1">
      <c r="A76" s="81"/>
      <c r="B76" s="204">
        <v>4</v>
      </c>
      <c r="C76" s="205"/>
      <c r="D76" s="206"/>
      <c r="E76" s="206"/>
      <c r="F76" s="207" t="str">
        <f>IFERROR(VLOOKUP(D76,マスタ!E:F,2,FALSE),"")</f>
        <v/>
      </c>
      <c r="G76" s="208"/>
      <c r="H76" s="208"/>
      <c r="I76" s="208"/>
      <c r="J76" s="208"/>
      <c r="K76" s="208"/>
      <c r="L76" s="208"/>
      <c r="M76" s="208"/>
      <c r="N76" s="208"/>
      <c r="O76" s="208"/>
      <c r="P76" s="208"/>
      <c r="Q76" s="208"/>
      <c r="R76" s="208"/>
      <c r="S76" s="208"/>
      <c r="T76" s="208"/>
      <c r="U76" s="208"/>
      <c r="V76" s="208"/>
      <c r="W76" s="208"/>
      <c r="X76" s="208"/>
      <c r="Y76" s="202" t="str">
        <f t="shared" si="0"/>
        <v/>
      </c>
      <c r="Z76" s="202"/>
      <c r="AA76" s="202"/>
      <c r="AB76" s="203"/>
      <c r="AC76" s="81"/>
      <c r="AD76" s="81"/>
    </row>
    <row r="77" spans="1:30" ht="30" customHeight="1">
      <c r="A77" s="81"/>
      <c r="B77" s="204">
        <v>5</v>
      </c>
      <c r="C77" s="205"/>
      <c r="D77" s="206"/>
      <c r="E77" s="206"/>
      <c r="F77" s="207" t="str">
        <f>IFERROR(VLOOKUP(D77,マスタ!E:F,2,FALSE),"")</f>
        <v/>
      </c>
      <c r="G77" s="208"/>
      <c r="H77" s="208"/>
      <c r="I77" s="208"/>
      <c r="J77" s="208"/>
      <c r="K77" s="208"/>
      <c r="L77" s="208"/>
      <c r="M77" s="208"/>
      <c r="N77" s="208"/>
      <c r="O77" s="208"/>
      <c r="P77" s="208"/>
      <c r="Q77" s="208"/>
      <c r="R77" s="208"/>
      <c r="S77" s="208"/>
      <c r="T77" s="208"/>
      <c r="U77" s="208"/>
      <c r="V77" s="208"/>
      <c r="W77" s="208"/>
      <c r="X77" s="208"/>
      <c r="Y77" s="202" t="str">
        <f t="shared" si="0"/>
        <v/>
      </c>
      <c r="Z77" s="202"/>
      <c r="AA77" s="202"/>
      <c r="AB77" s="203"/>
      <c r="AC77" s="81"/>
      <c r="AD77" s="81"/>
    </row>
    <row r="78" spans="1:30" ht="30" customHeight="1">
      <c r="A78" s="81"/>
      <c r="B78" s="204">
        <v>6</v>
      </c>
      <c r="C78" s="205"/>
      <c r="D78" s="206"/>
      <c r="E78" s="206"/>
      <c r="F78" s="207" t="str">
        <f>IFERROR(VLOOKUP(D78,マスタ!E:F,2,FALSE),"")</f>
        <v/>
      </c>
      <c r="G78" s="208"/>
      <c r="H78" s="208"/>
      <c r="I78" s="208"/>
      <c r="J78" s="208"/>
      <c r="K78" s="208"/>
      <c r="L78" s="208"/>
      <c r="M78" s="208"/>
      <c r="N78" s="208"/>
      <c r="O78" s="208"/>
      <c r="P78" s="208"/>
      <c r="Q78" s="208"/>
      <c r="R78" s="208"/>
      <c r="S78" s="208"/>
      <c r="T78" s="208"/>
      <c r="U78" s="208"/>
      <c r="V78" s="208"/>
      <c r="W78" s="208"/>
      <c r="X78" s="208"/>
      <c r="Y78" s="202" t="str">
        <f t="shared" si="0"/>
        <v/>
      </c>
      <c r="Z78" s="202"/>
      <c r="AA78" s="202"/>
      <c r="AB78" s="203"/>
      <c r="AC78" s="81"/>
      <c r="AD78" s="81"/>
    </row>
    <row r="79" spans="1:30" ht="30" customHeight="1">
      <c r="A79" s="81"/>
      <c r="B79" s="204">
        <v>7</v>
      </c>
      <c r="C79" s="205"/>
      <c r="D79" s="206"/>
      <c r="E79" s="206"/>
      <c r="F79" s="207" t="str">
        <f>IFERROR(VLOOKUP(D79,マスタ!E:F,2,FALSE),"")</f>
        <v/>
      </c>
      <c r="G79" s="208"/>
      <c r="H79" s="208"/>
      <c r="I79" s="208"/>
      <c r="J79" s="208"/>
      <c r="K79" s="208"/>
      <c r="L79" s="208"/>
      <c r="M79" s="208"/>
      <c r="N79" s="208"/>
      <c r="O79" s="208"/>
      <c r="P79" s="208"/>
      <c r="Q79" s="208"/>
      <c r="R79" s="208"/>
      <c r="S79" s="208"/>
      <c r="T79" s="208"/>
      <c r="U79" s="208"/>
      <c r="V79" s="208"/>
      <c r="W79" s="208"/>
      <c r="X79" s="208"/>
      <c r="Y79" s="202" t="str">
        <f t="shared" si="0"/>
        <v/>
      </c>
      <c r="Z79" s="202"/>
      <c r="AA79" s="202"/>
      <c r="AB79" s="203"/>
      <c r="AC79" s="81"/>
      <c r="AD79" s="81"/>
    </row>
    <row r="80" spans="1:30" ht="30" customHeight="1">
      <c r="A80" s="81"/>
      <c r="B80" s="204">
        <v>8</v>
      </c>
      <c r="C80" s="205"/>
      <c r="D80" s="206"/>
      <c r="E80" s="206"/>
      <c r="F80" s="207" t="str">
        <f>IFERROR(VLOOKUP(D80,マスタ!E:F,2,FALSE),"")</f>
        <v/>
      </c>
      <c r="G80" s="208"/>
      <c r="H80" s="208"/>
      <c r="I80" s="208"/>
      <c r="J80" s="208"/>
      <c r="K80" s="208"/>
      <c r="L80" s="208"/>
      <c r="M80" s="208"/>
      <c r="N80" s="208"/>
      <c r="O80" s="208"/>
      <c r="P80" s="208"/>
      <c r="Q80" s="208"/>
      <c r="R80" s="208"/>
      <c r="S80" s="208"/>
      <c r="T80" s="208"/>
      <c r="U80" s="208"/>
      <c r="V80" s="208"/>
      <c r="W80" s="208"/>
      <c r="X80" s="208"/>
      <c r="Y80" s="202" t="str">
        <f t="shared" si="0"/>
        <v/>
      </c>
      <c r="Z80" s="202"/>
      <c r="AA80" s="202"/>
      <c r="AB80" s="203"/>
      <c r="AC80" s="81"/>
      <c r="AD80" s="81"/>
    </row>
    <row r="81" spans="1:30" ht="30" customHeight="1">
      <c r="A81" s="81"/>
      <c r="B81" s="81"/>
      <c r="C81" s="81"/>
      <c r="D81" s="81"/>
      <c r="E81" s="92"/>
      <c r="F81" s="93"/>
      <c r="G81" s="93"/>
      <c r="H81" s="93"/>
      <c r="I81" s="93"/>
      <c r="J81" s="93"/>
      <c r="K81" s="93"/>
      <c r="L81" s="93"/>
      <c r="M81" s="93"/>
      <c r="N81" s="93"/>
      <c r="O81" s="94"/>
      <c r="P81" s="94"/>
      <c r="Q81" s="94"/>
      <c r="R81" s="94"/>
      <c r="S81" s="92"/>
      <c r="T81" s="93"/>
      <c r="U81" s="93"/>
      <c r="V81" s="93"/>
      <c r="W81" s="93"/>
      <c r="X81" s="93"/>
      <c r="Y81" s="93"/>
      <c r="Z81" s="93"/>
      <c r="AA81" s="93"/>
      <c r="AB81" s="81"/>
      <c r="AC81" s="81"/>
      <c r="AD81" s="81"/>
    </row>
    <row r="82" spans="1:30" s="109" customFormat="1" ht="19.5">
      <c r="A82" s="105"/>
      <c r="B82" s="105" t="s">
        <v>264</v>
      </c>
      <c r="C82" s="105"/>
      <c r="D82" s="105"/>
      <c r="E82" s="106"/>
      <c r="F82" s="107"/>
      <c r="G82" s="107"/>
      <c r="H82" s="107"/>
      <c r="I82" s="107"/>
      <c r="J82" s="107"/>
      <c r="K82" s="107"/>
      <c r="L82" s="107"/>
      <c r="M82" s="107"/>
      <c r="N82" s="107"/>
      <c r="O82" s="108"/>
      <c r="P82" s="108"/>
      <c r="Q82" s="108"/>
      <c r="R82" s="108"/>
      <c r="S82" s="106"/>
      <c r="T82" s="107"/>
      <c r="U82" s="107"/>
      <c r="V82" s="107"/>
      <c r="W82" s="107"/>
      <c r="X82" s="107"/>
      <c r="Y82" s="107"/>
      <c r="Z82" s="107"/>
      <c r="AA82" s="107"/>
      <c r="AB82" s="105"/>
      <c r="AC82" s="105"/>
      <c r="AD82" s="105"/>
    </row>
    <row r="83" spans="1:30" s="109" customFormat="1" ht="19.5">
      <c r="A83" s="105"/>
      <c r="B83" s="105" t="s">
        <v>266</v>
      </c>
      <c r="C83" s="105"/>
      <c r="D83" s="105"/>
      <c r="E83" s="106"/>
      <c r="F83" s="107"/>
      <c r="G83" s="107"/>
      <c r="H83" s="107"/>
      <c r="I83" s="107"/>
      <c r="J83" s="107"/>
      <c r="K83" s="107"/>
      <c r="L83" s="107"/>
      <c r="M83" s="107"/>
      <c r="N83" s="107"/>
      <c r="O83" s="108"/>
      <c r="P83" s="108"/>
      <c r="Q83" s="108"/>
      <c r="R83" s="108"/>
      <c r="S83" s="106"/>
      <c r="T83" s="107"/>
      <c r="U83" s="107"/>
      <c r="V83" s="107"/>
      <c r="W83" s="107"/>
      <c r="X83" s="107"/>
      <c r="Y83" s="107"/>
      <c r="Z83" s="107"/>
      <c r="AA83" s="107"/>
      <c r="AB83" s="105"/>
      <c r="AC83" s="105"/>
      <c r="AD83" s="105"/>
    </row>
    <row r="84" spans="1:30" ht="30" customHeight="1">
      <c r="A84" s="81"/>
      <c r="B84" s="81"/>
      <c r="C84" s="81"/>
      <c r="D84" s="81"/>
      <c r="E84" s="92"/>
      <c r="F84" s="93"/>
      <c r="G84" s="93"/>
      <c r="H84" s="93"/>
      <c r="I84" s="93"/>
      <c r="J84" s="93"/>
      <c r="K84" s="93"/>
      <c r="L84" s="93"/>
      <c r="M84" s="93"/>
      <c r="N84" s="93"/>
      <c r="O84" s="94"/>
      <c r="P84" s="94"/>
      <c r="Q84" s="94"/>
      <c r="R84" s="94"/>
      <c r="S84" s="92"/>
      <c r="T84" s="93"/>
      <c r="U84" s="93"/>
      <c r="V84" s="93"/>
      <c r="W84" s="93"/>
      <c r="X84" s="93"/>
      <c r="Y84" s="93"/>
      <c r="Z84" s="93"/>
      <c r="AA84" s="93"/>
      <c r="AB84" s="81"/>
      <c r="AC84" s="81"/>
      <c r="AD84" s="81"/>
    </row>
    <row r="85" spans="1:30" ht="30" customHeight="1">
      <c r="A85" s="81"/>
      <c r="B85" s="100" t="s">
        <v>263</v>
      </c>
      <c r="C85" s="81"/>
      <c r="D85" s="81"/>
      <c r="E85" s="92"/>
      <c r="F85" s="93"/>
      <c r="G85" s="93"/>
      <c r="H85" s="93"/>
      <c r="I85" s="93"/>
      <c r="J85" s="93"/>
      <c r="K85" s="93"/>
      <c r="L85" s="93"/>
      <c r="M85" s="93"/>
      <c r="N85" s="93"/>
      <c r="O85" s="94"/>
      <c r="P85" s="94"/>
      <c r="Q85" s="94"/>
      <c r="R85" s="94"/>
      <c r="S85" s="92"/>
      <c r="T85" s="93"/>
      <c r="U85" s="93"/>
      <c r="V85" s="93"/>
      <c r="W85" s="93"/>
      <c r="X85" s="93"/>
      <c r="Y85" s="93"/>
      <c r="Z85" s="93"/>
      <c r="AA85" s="93"/>
      <c r="AB85" s="81"/>
      <c r="AC85" s="81"/>
      <c r="AD85" s="81"/>
    </row>
    <row r="86" spans="1:30" ht="16.5">
      <c r="A86" s="81"/>
      <c r="B86" s="102" t="str">
        <f>IF(OR(F6="",F7=""),"会社名,フリガナは入力されましたか？必ず入力してください。","")</f>
        <v>会社名,フリガナは入力されましたか？必ず入力してください。</v>
      </c>
      <c r="C86" s="96"/>
      <c r="D86" s="96"/>
      <c r="E86" s="97"/>
      <c r="F86" s="98"/>
      <c r="G86" s="98"/>
      <c r="H86" s="98"/>
      <c r="I86" s="98"/>
      <c r="J86" s="98"/>
      <c r="K86" s="98"/>
      <c r="L86" s="98"/>
      <c r="M86" s="98"/>
      <c r="N86" s="98"/>
      <c r="O86" s="99"/>
      <c r="P86" s="99"/>
      <c r="Q86" s="99"/>
      <c r="R86" s="99"/>
      <c r="S86" s="97"/>
      <c r="T86" s="98"/>
      <c r="U86" s="98"/>
      <c r="V86" s="98"/>
      <c r="W86" s="98"/>
      <c r="X86" s="98"/>
      <c r="Y86" s="98"/>
      <c r="Z86" s="98"/>
      <c r="AA86" s="98"/>
      <c r="AB86" s="96"/>
      <c r="AC86" s="81"/>
      <c r="AD86" s="81"/>
    </row>
    <row r="87" spans="1:30" s="104" customFormat="1" ht="16.5">
      <c r="A87" s="101"/>
      <c r="B87" s="102" t="str">
        <f>IF(W6="","電話番号が入力されましたか？必ず入力してください。","")</f>
        <v>電話番号が入力されましたか？必ず入力してください。</v>
      </c>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1"/>
      <c r="AD87" s="101"/>
    </row>
    <row r="88" spans="1:30" s="104" customFormat="1" ht="16.5">
      <c r="A88" s="101"/>
      <c r="B88" s="102" t="str">
        <f>IF(OR(G10="",F11=""),"郵便番号、住所は入力されましたか？必ず入力してください。","")</f>
        <v>郵便番号、住所は入力されましたか？必ず入力してください。</v>
      </c>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1"/>
      <c r="AD88" s="101"/>
    </row>
    <row r="89" spans="1:30" s="104" customFormat="1" ht="16.5">
      <c r="A89" s="101"/>
      <c r="B89" s="102" t="str">
        <f>IF(OR(Z10="",Z11=""),"資本金、従業員は入力されましたか？必ず入力してください。","")</f>
        <v>資本金、従業員は入力されましたか？必ず入力してください。</v>
      </c>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1"/>
      <c r="AD89" s="101"/>
    </row>
    <row r="90" spans="1:30" s="104" customFormat="1" ht="16.5">
      <c r="A90" s="101"/>
      <c r="B90" s="102" t="str">
        <f>IF(OR(F14="▼選択してください",U14="▼選択してください"),"業種は入力されましたか？必ず入力してください。","")</f>
        <v>業種は入力されましたか？必ず入力してください。</v>
      </c>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1"/>
      <c r="AD90" s="101"/>
    </row>
    <row r="91" spans="1:30" s="104" customFormat="1" ht="16.5">
      <c r="A91" s="101"/>
      <c r="B91" s="102" t="str">
        <f>IF(COUNTIFS(F15:F17,"")=3,"主要加工品入力されましたか？貴社の特徴が伝わりやすいように入力してください。","")</f>
        <v>主要加工品入力されましたか？貴社の特徴が伝わりやすいように入力してください。</v>
      </c>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1"/>
      <c r="AD91" s="101"/>
    </row>
    <row r="92" spans="1:30" s="104" customFormat="1" ht="16.5">
      <c r="A92" s="101"/>
      <c r="B92" s="102" t="str">
        <f>IF(COUNTIF(F18:F20,"")=3,"加工内容は入力されましたか？貴社の特徴が伝わりやすいように入力してください。","")</f>
        <v>加工内容は入力されましたか？貴社の特徴が伝わりやすいように入力してください。</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1"/>
      <c r="AD92" s="101"/>
    </row>
    <row r="93" spans="1:30" s="104" customFormat="1" ht="16.5">
      <c r="A93" s="101"/>
      <c r="B93" s="102" t="str">
        <f>IF(COUNTIF(F21:F22,"")=2,"加工材料は入力されましたか？貴社の特徴が伝わりやすいように入力してください。","")</f>
        <v>加工材料は入力されましたか？貴社の特徴が伝わりやすいように入力してください。</v>
      </c>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1"/>
      <c r="AD93" s="101"/>
    </row>
    <row r="94" spans="1:30" s="104" customFormat="1" ht="16.5">
      <c r="A94" s="101"/>
      <c r="B94" s="102" t="str">
        <f>IF(K29="▼選択してください","ISO認証所得は入力されましたか？必ず入力してください。","")</f>
        <v>ISO認証所得は入力されましたか？必ず入力してください。</v>
      </c>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1"/>
      <c r="AD94" s="101"/>
    </row>
    <row r="95" spans="1:30" s="104" customFormat="1" ht="16.5">
      <c r="A95" s="101"/>
      <c r="B95" s="102" t="str">
        <f>IF(COUNTIF(C36:C50,"")=15,"機械設備は入力されましたか？必ず入力してください。","")</f>
        <v>機械設備は入力されましたか？必ず入力してください。</v>
      </c>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1"/>
      <c r="AD95" s="101"/>
    </row>
    <row r="96" spans="1:30" s="104" customFormat="1" ht="16.5">
      <c r="A96" s="101"/>
      <c r="B96" s="102" t="str">
        <f>IF(OR(F60="",F61="",F63=""),"担当者情報は入力されましたか？必ず入力してください。","")</f>
        <v>担当者情報は入力されましたか？必ず入力してください。</v>
      </c>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1"/>
      <c r="AD96" s="101"/>
    </row>
    <row r="97" spans="1:30" s="104" customFormat="1" ht="16.5">
      <c r="A97" s="101"/>
      <c r="B97" s="102" t="str">
        <f>IF(COUNTIF(D73:D80,"")=8,"商談希望企業は選ばれましたか？必ず入力してください。","")</f>
        <v>商談希望企業は選ばれましたか？必ず入力してください。</v>
      </c>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1"/>
      <c r="AD97" s="101"/>
    </row>
    <row r="98" spans="1:30">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row>
  </sheetData>
  <sheetProtection algorithmName="SHA-512" hashValue="jpNxG6hvghCFl9I9O367ErY0hLfSXdbtFJp4sA9fIquZeBnNcnQQb9fr0ejoDFZFA7NTQy5kv69VFMobbxSfgA==" saltValue="pdpLnPehaqUs9Y5OZFOCMQ==" spinCount="100000" sheet="1" objects="1" scenarios="1"/>
  <dataConsolidate/>
  <mergeCells count="160">
    <mergeCell ref="B80:C80"/>
    <mergeCell ref="D80:E80"/>
    <mergeCell ref="F80:X80"/>
    <mergeCell ref="Y80:AB80"/>
    <mergeCell ref="A72:AD72"/>
    <mergeCell ref="B77:C77"/>
    <mergeCell ref="D77:E77"/>
    <mergeCell ref="F77:X77"/>
    <mergeCell ref="Y77:AB77"/>
    <mergeCell ref="B78:C78"/>
    <mergeCell ref="D78:E78"/>
    <mergeCell ref="F78:X78"/>
    <mergeCell ref="Y78:AB78"/>
    <mergeCell ref="B79:C79"/>
    <mergeCell ref="D79:E79"/>
    <mergeCell ref="F79:X79"/>
    <mergeCell ref="Y79:AB79"/>
    <mergeCell ref="B74:C74"/>
    <mergeCell ref="D74:E74"/>
    <mergeCell ref="F74:X74"/>
    <mergeCell ref="Y74:AB74"/>
    <mergeCell ref="B75:C75"/>
    <mergeCell ref="D75:E75"/>
    <mergeCell ref="F75:X75"/>
    <mergeCell ref="Y75:AB75"/>
    <mergeCell ref="B76:C76"/>
    <mergeCell ref="D76:E76"/>
    <mergeCell ref="F76:X76"/>
    <mergeCell ref="Y76:AB76"/>
    <mergeCell ref="F62:G62"/>
    <mergeCell ref="S62:T62"/>
    <mergeCell ref="H62:R62"/>
    <mergeCell ref="B51:V51"/>
    <mergeCell ref="A67:AD67"/>
    <mergeCell ref="D73:E73"/>
    <mergeCell ref="B73:C73"/>
    <mergeCell ref="F73:X73"/>
    <mergeCell ref="Y73:AB73"/>
    <mergeCell ref="B70:F70"/>
    <mergeCell ref="G70:AB70"/>
    <mergeCell ref="F63:AC63"/>
    <mergeCell ref="B63:E64"/>
    <mergeCell ref="B65:E65"/>
    <mergeCell ref="F65:AC65"/>
    <mergeCell ref="B61:E61"/>
    <mergeCell ref="F52:AC52"/>
    <mergeCell ref="B52:E56"/>
    <mergeCell ref="O53:AC54"/>
    <mergeCell ref="A1:AD2"/>
    <mergeCell ref="A3:AD3"/>
    <mergeCell ref="B6:E6"/>
    <mergeCell ref="B7:E9"/>
    <mergeCell ref="Z11:AB11"/>
    <mergeCell ref="B13:E13"/>
    <mergeCell ref="F13:AC13"/>
    <mergeCell ref="B23:E26"/>
    <mergeCell ref="K27:AC27"/>
    <mergeCell ref="F24:AC24"/>
    <mergeCell ref="U6:V7"/>
    <mergeCell ref="U8:V9"/>
    <mergeCell ref="W6:AC7"/>
    <mergeCell ref="W8:AC9"/>
    <mergeCell ref="F6:T6"/>
    <mergeCell ref="F7:T9"/>
    <mergeCell ref="F12:AC12"/>
    <mergeCell ref="B10:E12"/>
    <mergeCell ref="F14:P14"/>
    <mergeCell ref="B14:E14"/>
    <mergeCell ref="G10:J10"/>
    <mergeCell ref="K10:N10"/>
    <mergeCell ref="X10:Y10"/>
    <mergeCell ref="Z10:AB10"/>
    <mergeCell ref="O43:V43"/>
    <mergeCell ref="M37:N37"/>
    <mergeCell ref="O37:V37"/>
    <mergeCell ref="C38:L38"/>
    <mergeCell ref="M38:N38"/>
    <mergeCell ref="O38:V38"/>
    <mergeCell ref="C39:L39"/>
    <mergeCell ref="C42:L42"/>
    <mergeCell ref="M42:N42"/>
    <mergeCell ref="O42:V42"/>
    <mergeCell ref="C40:L40"/>
    <mergeCell ref="M40:N40"/>
    <mergeCell ref="O40:V40"/>
    <mergeCell ref="C41:L41"/>
    <mergeCell ref="M41:N41"/>
    <mergeCell ref="O41:V41"/>
    <mergeCell ref="C37:L37"/>
    <mergeCell ref="M39:N39"/>
    <mergeCell ref="O39:V39"/>
    <mergeCell ref="C43:L43"/>
    <mergeCell ref="F11:W11"/>
    <mergeCell ref="X11:Y11"/>
    <mergeCell ref="Q14:T14"/>
    <mergeCell ref="U14:AC14"/>
    <mergeCell ref="B29:J29"/>
    <mergeCell ref="B30:J30"/>
    <mergeCell ref="B27:J27"/>
    <mergeCell ref="K29:AC29"/>
    <mergeCell ref="K30:AC30"/>
    <mergeCell ref="F15:AC15"/>
    <mergeCell ref="F16:AC16"/>
    <mergeCell ref="F17:AC17"/>
    <mergeCell ref="F18:AC18"/>
    <mergeCell ref="F19:AC19"/>
    <mergeCell ref="F20:AC20"/>
    <mergeCell ref="F21:AC21"/>
    <mergeCell ref="F22:AC22"/>
    <mergeCell ref="F23:AC23"/>
    <mergeCell ref="B28:J28"/>
    <mergeCell ref="L28:T28"/>
    <mergeCell ref="C49:L49"/>
    <mergeCell ref="M49:N49"/>
    <mergeCell ref="O49:V49"/>
    <mergeCell ref="C50:L50"/>
    <mergeCell ref="C45:L45"/>
    <mergeCell ref="M45:N45"/>
    <mergeCell ref="O45:V45"/>
    <mergeCell ref="C46:L46"/>
    <mergeCell ref="W34:AC51"/>
    <mergeCell ref="C44:L44"/>
    <mergeCell ref="M44:N44"/>
    <mergeCell ref="O44:V44"/>
    <mergeCell ref="O35:V35"/>
    <mergeCell ref="C36:L36"/>
    <mergeCell ref="M36:N36"/>
    <mergeCell ref="O36:V36"/>
    <mergeCell ref="C47:L47"/>
    <mergeCell ref="C34:L34"/>
    <mergeCell ref="M34:N34"/>
    <mergeCell ref="O34:V34"/>
    <mergeCell ref="C35:L35"/>
    <mergeCell ref="O46:V46"/>
    <mergeCell ref="M47:N47"/>
    <mergeCell ref="M43:N43"/>
    <mergeCell ref="O47:V47"/>
    <mergeCell ref="M35:N35"/>
    <mergeCell ref="M46:N46"/>
    <mergeCell ref="F64:AC64"/>
    <mergeCell ref="V28:AC28"/>
    <mergeCell ref="B15:E17"/>
    <mergeCell ref="F26:AC26"/>
    <mergeCell ref="F25:AC25"/>
    <mergeCell ref="B18:E20"/>
    <mergeCell ref="B21:E22"/>
    <mergeCell ref="F60:AC60"/>
    <mergeCell ref="F61:AC61"/>
    <mergeCell ref="U62:AC62"/>
    <mergeCell ref="B62:E62"/>
    <mergeCell ref="M50:N50"/>
    <mergeCell ref="O50:V50"/>
    <mergeCell ref="B60:E60"/>
    <mergeCell ref="C48:L48"/>
    <mergeCell ref="M48:N48"/>
    <mergeCell ref="O48:V48"/>
    <mergeCell ref="L53:N54"/>
    <mergeCell ref="F53:G54"/>
    <mergeCell ref="H53:K54"/>
    <mergeCell ref="F55:AC55"/>
  </mergeCells>
  <phoneticPr fontId="23"/>
  <dataValidations xWindow="576" yWindow="371" count="19">
    <dataValidation imeMode="on" allowBlank="1" showInputMessage="1" showErrorMessage="1" sqref="C35:V35 B51" xr:uid="{00000000-0002-0000-0000-000000000000}"/>
    <dataValidation type="list" allowBlank="1" showInputMessage="1" showErrorMessage="1" sqref="T56:W56 N56:R56" xr:uid="{00000000-0002-0000-0000-000001000000}">
      <formula1>"経営相談,設備投資相談"</formula1>
    </dataValidation>
    <dataValidation imeMode="hiragana" allowBlank="1" showInputMessage="1" showErrorMessage="1" sqref="O53:AC54 F12 F11:W11 F7:T9 Q14 K27:AC28 H62:R62 F61:AC61 U62:AC62" xr:uid="{00000000-0002-0000-0000-000004000000}"/>
    <dataValidation type="whole" imeMode="disabled" operator="greaterThanOrEqual" allowBlank="1" showInputMessage="1" showErrorMessage="1" error="単位は入力しない。_x000a_（台）以外の場合は、主要設備欄に設備名に続けて“１式”等入力してください。" sqref="M36:N50" xr:uid="{00000000-0002-0000-0000-000006000000}">
      <formula1>1</formula1>
    </dataValidation>
    <dataValidation imeMode="disabled" allowBlank="1" showInputMessage="1" showErrorMessage="1" sqref="U6 U8 F13:AC13 F63:AC63 G10:J10 K30:AC30" xr:uid="{00000000-0002-0000-0000-000007000000}"/>
    <dataValidation type="whole" imeMode="disabled" operator="greaterThanOrEqual" allowBlank="1" showInputMessage="1" showErrorMessage="1" promptTitle="資本金" prompt="個人事業者の方は、0とご記入ください。" sqref="Z10:AB10" xr:uid="{00000000-0002-0000-0000-00000E000000}">
      <formula1>0</formula1>
    </dataValidation>
    <dataValidation imeMode="fullKatakana" allowBlank="1" showInputMessage="1" showErrorMessage="1" promptTitle="フリガナ" sqref="F6:T6" xr:uid="{FF788A61-CCA9-4322-9431-7B0DED0A6CFD}"/>
    <dataValidation type="whole" imeMode="disabled" operator="greaterThanOrEqual" allowBlank="1" showInputMessage="1" showErrorMessage="1" sqref="Z11:AB11" xr:uid="{EA93E8C5-B13C-48E4-9AF2-BD82684DCA2C}">
      <formula1>1</formula1>
    </dataValidation>
    <dataValidation imeMode="disabled" allowBlank="1" showInputMessage="1" showErrorMessage="1" promptTitle="FAX" sqref="W8:AC9" xr:uid="{9FE78FD3-7E20-468A-9F8B-49C0ACB459B4}"/>
    <dataValidation imeMode="disabled" allowBlank="1" showInputMessage="1" showErrorMessage="1" promptTitle="TEL" sqref="W6:AC7" xr:uid="{4CBC2028-66EB-46DF-A888-A20EA2B5E44B}"/>
    <dataValidation imeMode="disabled" allowBlank="1" showInputMessage="1" showErrorMessage="1" promptTitle="緊急連絡先" sqref="F65:AC65" xr:uid="{E25C55C6-D53B-45D4-BCBB-BB0112D58155}"/>
    <dataValidation imeMode="fullKatakana" allowBlank="1" showInputMessage="1" showErrorMessage="1" sqref="F60:AC60" xr:uid="{E19CC63E-789A-45A6-A1AD-B8D06F411CF7}"/>
    <dataValidation type="custom" allowBlank="1" showInputMessage="1" showErrorMessage="1" error="文字数がオーバーしています。_x000a_全角換算で20文字以内で入力してください。_x000a__x000a_【参考】片仮名を半角にする_x000a_　　　　 マシニングセンタ → ﾏｼﾆﾝｸﾞｾﾝﾀ" promptTitle="設備名称" prompt="全角換算で20文字以内で入力してください。_x000a_（オーバーした時は、片仮名を半角にする等、工夫してください）" sqref="C36:L50" xr:uid="{9C0B8F80-26C3-458B-9F16-607B289ED3BA}">
      <formula1>LENB(C36)&lt;=40</formula1>
    </dataValidation>
    <dataValidation type="custom" imeMode="on" showInputMessage="1" showErrorMessage="1" error="全角換算で17文字以内で入力してください。_x000a__x000a_【参考】片仮名を半角にする_x000a_　　　　 マシニングセンタ → ﾏｼﾆﾝｸﾞｾﾝﾀ" promptTitle="設備能力等" prompt="全角換算で20文字以内で入力してください。_x000a_（オーバーした時は、片仮名を半角にする等、工夫してください）" sqref="O36:V50" xr:uid="{9726EAF0-2AA7-40E4-8AA4-49630B7C1961}">
      <formula1>LENB(O36)&lt;=40</formula1>
    </dataValidation>
    <dataValidation type="whole" imeMode="disabled" allowBlank="1" showInputMessage="1" showErrorMessage="1" error="番号が違います。" promptTitle="企業NO" prompt="発注案件リストをご確認のうえ、商談を希望する企業のNOを入力してください。" sqref="D73:E80" xr:uid="{B44518D4-6B58-47E5-8A8A-5F11D6C607B5}">
      <formula1>1</formula1>
      <formula2>29</formula2>
    </dataValidation>
    <dataValidation type="textLength" allowBlank="1" showInputMessage="1" showErrorMessage="1" errorTitle="企業の特徴" error="一行45文字を超えて入力するとエラーになります。" promptTitle="企業の特徴" prompt="45文字以内で入力してください。" sqref="F23:AC25" xr:uid="{63F018FE-850A-4368-B298-9616F14B9067}">
      <formula1>0</formula1>
      <formula2>45</formula2>
    </dataValidation>
    <dataValidation type="textLength" allowBlank="1" showInputMessage="1" showErrorMessage="1" errorTitle="主要加工品" error="一行45文字を超えて入力するとエラーになります。" promptTitle="主要加工品" prompt="45文字以内で入力してください。" sqref="F15:AC17" xr:uid="{E86358F3-5A5D-4992-B6E5-10274FCECFD2}">
      <formula1>0</formula1>
      <formula2>45</formula2>
    </dataValidation>
    <dataValidation type="textLength" allowBlank="1" showInputMessage="1" showErrorMessage="1" errorTitle="加工内容" error="一行45文字を超えて入力するとエラーになります。" promptTitle="加工内容" prompt="45文字以内で入力してください。" sqref="F18:AC20" xr:uid="{3C30BA37-4BD4-4554-8FBC-C1BDE643E6DD}">
      <formula1>0</formula1>
      <formula2>45</formula2>
    </dataValidation>
    <dataValidation type="textLength" allowBlank="1" showInputMessage="1" showErrorMessage="1" errorTitle="加工材料" error="一行45文字を超えて入力するとエラーになります。" promptTitle="加工材料" prompt="45文字以内で入力してください。" sqref="F21:AC22" xr:uid="{C25DA882-35A2-4D30-B905-83F5720B82AB}">
      <formula1>0</formula1>
      <formula2>45</formula2>
    </dataValidation>
  </dataValidations>
  <printOptions horizontalCentered="1" verticalCentered="1"/>
  <pageMargins left="0.78740157480314965" right="0.19685039370078741" top="0.55118110236220474" bottom="0.11811023622047245" header="0.19685039370078741" footer="0.19685039370078741"/>
  <pageSetup paperSize="9" scale="96" fitToHeight="2" orientation="portrait" r:id="rId1"/>
  <colBreaks count="1" manualBreakCount="1">
    <brk id="30" max="1048575" man="1"/>
  </colBreaks>
  <drawing r:id="rId2"/>
  <legacyDrawing r:id="rId3"/>
  <extLst>
    <ext xmlns:x14="http://schemas.microsoft.com/office/spreadsheetml/2009/9/main" uri="{CCE6A557-97BC-4b89-ADB6-D9C93CAAB3DF}">
      <x14:dataValidations xmlns:xm="http://schemas.microsoft.com/office/excel/2006/main" xWindow="576" yWindow="371" count="3">
        <x14:dataValidation type="list" imeMode="disabled" allowBlank="1" showInputMessage="1" showErrorMessage="1" promptTitle="業種" xr:uid="{50B7C31D-474E-446A-BB41-3D22C2943703}">
          <x14:formula1>
            <xm:f>マスタ!$A$1:$A$15</xm:f>
          </x14:formula1>
          <xm:sqref>F14:P14</xm:sqref>
        </x14:dataValidation>
        <x14:dataValidation type="list" imeMode="hiragana" allowBlank="1" showInputMessage="1" showErrorMessage="1" xr:uid="{09DB8E3E-C7DA-4D1F-A159-7A3BD13394E9}">
          <x14:formula1>
            <xm:f>マスタ!$A$1:$A$16</xm:f>
          </x14:formula1>
          <xm:sqref>U14:AC14</xm:sqref>
        </x14:dataValidation>
        <x14:dataValidation type="list" imeMode="disabled" allowBlank="1" showInputMessage="1" showErrorMessage="1" xr:uid="{B66AF38D-C58C-48C7-962D-7DD44FFF5BA8}">
          <x14:formula1>
            <xm:f>マスタ!$C$1:$C$5</xm:f>
          </x14:formula1>
          <xm:sqref>K29:AC29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5BEC-F9CA-49BF-9530-B2B60B82BFA4}">
  <dimension ref="A1:AE12"/>
  <sheetViews>
    <sheetView workbookViewId="0"/>
  </sheetViews>
  <sheetFormatPr defaultColWidth="8.875" defaultRowHeight="14.25"/>
  <cols>
    <col min="1" max="3" width="8.875" style="77"/>
    <col min="4" max="4" width="14" style="77" bestFit="1" customWidth="1"/>
    <col min="5" max="5" width="12.875" style="77" bestFit="1" customWidth="1"/>
    <col min="6" max="7" width="12.875" style="77" customWidth="1"/>
    <col min="8" max="16384" width="8.875" style="77"/>
  </cols>
  <sheetData>
    <row r="1" spans="1:31">
      <c r="A1" s="95" t="s">
        <v>237</v>
      </c>
      <c r="B1" s="95" t="s">
        <v>239</v>
      </c>
      <c r="C1" s="95" t="s">
        <v>238</v>
      </c>
      <c r="D1" s="95" t="s">
        <v>226</v>
      </c>
      <c r="E1" s="95" t="s">
        <v>240</v>
      </c>
      <c r="F1" s="95" t="s">
        <v>241</v>
      </c>
      <c r="G1" s="95" t="s">
        <v>242</v>
      </c>
      <c r="H1" s="95" t="s">
        <v>154</v>
      </c>
      <c r="I1" s="95" t="s">
        <v>155</v>
      </c>
      <c r="J1" s="95" t="s">
        <v>243</v>
      </c>
      <c r="K1" s="95" t="s">
        <v>244</v>
      </c>
      <c r="L1" s="95" t="s">
        <v>245</v>
      </c>
      <c r="M1" s="95" t="s">
        <v>246</v>
      </c>
      <c r="N1" s="95" t="s">
        <v>233</v>
      </c>
      <c r="O1" s="95" t="s">
        <v>247</v>
      </c>
      <c r="P1" s="95" t="s">
        <v>161</v>
      </c>
      <c r="Q1" s="95" t="s">
        <v>248</v>
      </c>
      <c r="R1" s="95" t="s">
        <v>269</v>
      </c>
      <c r="S1" s="95" t="s">
        <v>259</v>
      </c>
      <c r="T1" s="95" t="s">
        <v>260</v>
      </c>
      <c r="U1" s="95" t="s">
        <v>261</v>
      </c>
      <c r="V1" s="95" t="s">
        <v>249</v>
      </c>
      <c r="W1" s="95" t="s">
        <v>250</v>
      </c>
      <c r="X1" s="95" t="s">
        <v>251</v>
      </c>
      <c r="Y1" s="95" t="s">
        <v>252</v>
      </c>
      <c r="Z1" s="95" t="s">
        <v>253</v>
      </c>
      <c r="AA1" s="95" t="s">
        <v>254</v>
      </c>
      <c r="AB1" s="95" t="s">
        <v>255</v>
      </c>
      <c r="AC1" s="95" t="s">
        <v>256</v>
      </c>
      <c r="AD1" s="95" t="s">
        <v>257</v>
      </c>
      <c r="AE1" s="95" t="s">
        <v>258</v>
      </c>
    </row>
    <row r="2" spans="1:31">
      <c r="D2" s="77" t="str">
        <f>商談申込書!F7&amp;""</f>
        <v/>
      </c>
      <c r="E2" s="77" t="str">
        <f>商談申込書!F6&amp;""</f>
        <v/>
      </c>
      <c r="F2" s="77" t="str">
        <f>ASC(商談申込書!G10)&amp;""</f>
        <v/>
      </c>
      <c r="G2" s="77" t="str">
        <f>商談申込書!F11&amp;""</f>
        <v/>
      </c>
      <c r="H2" s="77" t="str">
        <f>ASC(商談申込書!W6)&amp;""</f>
        <v/>
      </c>
      <c r="I2" s="77" t="str">
        <f>ASC(商談申込書!W8)&amp;""</f>
        <v/>
      </c>
      <c r="J2" s="77" t="str">
        <f>ASC(商談申込書!F13)&amp;""</f>
        <v/>
      </c>
      <c r="K2" s="77" t="str">
        <f>ASC(商談申込書!Z10)</f>
        <v/>
      </c>
      <c r="L2" s="77" t="str">
        <f>ASC(商談申込書!Z11)</f>
        <v/>
      </c>
      <c r="M2" s="77" t="str">
        <f>商談申込書!F61&amp;""</f>
        <v/>
      </c>
      <c r="N2" s="77" t="str">
        <f>商談申込書!F60&amp;""</f>
        <v/>
      </c>
      <c r="O2" s="77" t="str">
        <f>商談申込書!H62&amp;""</f>
        <v/>
      </c>
      <c r="P2" s="77" t="str">
        <f>商談申込書!U62&amp;""</f>
        <v/>
      </c>
      <c r="Q2" s="77" t="str">
        <f>ASC(商談申込書!F63)&amp;""</f>
        <v/>
      </c>
      <c r="R2" s="77" t="str">
        <f>ASC(商談申込書!F65)&amp;""</f>
        <v/>
      </c>
      <c r="S2" s="77" t="str">
        <f>商談申込書!K27&amp;""</f>
        <v/>
      </c>
      <c r="T2" s="77" t="str">
        <f>商談申込書!L28&amp;""</f>
        <v/>
      </c>
      <c r="U2" s="77" t="str">
        <f>商談申込書!V28&amp;""</f>
        <v/>
      </c>
      <c r="V2" s="77" t="str">
        <f>商談申込書!K29&amp;""</f>
        <v>▼選択してください</v>
      </c>
      <c r="W2" s="77" t="str">
        <f>ASC(商談申込書!D73)&amp;""</f>
        <v/>
      </c>
      <c r="X2" s="77" t="str">
        <f>ASC(商談申込書!D74)&amp;""</f>
        <v/>
      </c>
      <c r="Y2" s="77" t="str">
        <f>ASC(商談申込書!D75)&amp;""</f>
        <v/>
      </c>
      <c r="Z2" s="77" t="str">
        <f>ASC(商談申込書!D76)&amp;""</f>
        <v/>
      </c>
      <c r="AA2" s="77" t="str">
        <f>ASC(商談申込書!D77)&amp;""</f>
        <v/>
      </c>
      <c r="AB2" s="77" t="str">
        <f>ASC(商談申込書!D78)</f>
        <v/>
      </c>
      <c r="AC2" s="77" t="str">
        <f>ASC(商談申込書!D79)</f>
        <v/>
      </c>
      <c r="AD2" s="77" t="str">
        <f>ASC(商談申込書!D80)&amp;""</f>
        <v/>
      </c>
      <c r="AE2" s="77" t="str">
        <f>","&amp;W2&amp;","&amp;X2&amp;","&amp;Y2&amp;","&amp;Z2&amp;","&amp;AA2&amp;","&amp;AB2&amp;","&amp;AC2&amp;","&amp;AD2&amp;","</f>
        <v>,,,,,,,,,</v>
      </c>
    </row>
    <row r="4" spans="1:31">
      <c r="A4" s="95" t="s">
        <v>237</v>
      </c>
      <c r="B4" s="95" t="s">
        <v>239</v>
      </c>
      <c r="C4" s="95" t="s">
        <v>238</v>
      </c>
      <c r="D4" s="95" t="s">
        <v>226</v>
      </c>
      <c r="E4" s="95" t="s">
        <v>240</v>
      </c>
      <c r="F4" s="95" t="s">
        <v>241</v>
      </c>
      <c r="G4" s="95" t="s">
        <v>242</v>
      </c>
      <c r="H4" s="95" t="s">
        <v>154</v>
      </c>
      <c r="I4" s="95" t="s">
        <v>155</v>
      </c>
      <c r="J4" s="95" t="s">
        <v>243</v>
      </c>
      <c r="K4" s="95" t="s">
        <v>244</v>
      </c>
      <c r="L4" s="95" t="s">
        <v>245</v>
      </c>
      <c r="M4" s="95" t="s">
        <v>246</v>
      </c>
      <c r="N4" s="95" t="s">
        <v>233</v>
      </c>
      <c r="O4" s="95" t="s">
        <v>247</v>
      </c>
      <c r="P4" s="95" t="s">
        <v>161</v>
      </c>
      <c r="Q4" s="95" t="s">
        <v>248</v>
      </c>
      <c r="R4" s="95" t="s">
        <v>269</v>
      </c>
      <c r="S4" s="95" t="s">
        <v>259</v>
      </c>
      <c r="T4" s="95" t="s">
        <v>260</v>
      </c>
      <c r="U4" s="95" t="s">
        <v>261</v>
      </c>
      <c r="V4" s="95" t="s">
        <v>249</v>
      </c>
      <c r="W4" s="95" t="s">
        <v>262</v>
      </c>
      <c r="X4" s="95" t="s">
        <v>258</v>
      </c>
      <c r="Y4" s="95"/>
      <c r="Z4" s="95"/>
      <c r="AA4" s="95"/>
      <c r="AB4" s="95"/>
      <c r="AC4" s="95"/>
      <c r="AD4" s="95"/>
      <c r="AE4" s="95"/>
    </row>
    <row r="5" spans="1:31">
      <c r="D5" s="77" t="str">
        <f>商談申込書!$F$7&amp;""</f>
        <v/>
      </c>
      <c r="E5" s="77" t="str">
        <f>商談申込書!$F$6&amp;""</f>
        <v/>
      </c>
      <c r="F5" s="77" t="str">
        <f>ASC(商談申込書!$G$10)&amp;""</f>
        <v/>
      </c>
      <c r="G5" s="77" t="str">
        <f>商談申込書!$F$11&amp;""</f>
        <v/>
      </c>
      <c r="H5" s="77" t="str">
        <f>ASC(商談申込書!$W$6)&amp;""</f>
        <v/>
      </c>
      <c r="I5" s="77" t="str">
        <f>ASC(商談申込書!$W$8)&amp;""</f>
        <v/>
      </c>
      <c r="J5" s="77" t="str">
        <f>ASC(商談申込書!$F$13)&amp;""</f>
        <v/>
      </c>
      <c r="K5" s="77" t="str">
        <f>ASC(商談申込書!$Z$10)</f>
        <v/>
      </c>
      <c r="L5" s="77" t="str">
        <f>ASC(商談申込書!$Z$11)</f>
        <v/>
      </c>
      <c r="M5" s="77" t="str">
        <f>商談申込書!$F$61&amp;""</f>
        <v/>
      </c>
      <c r="N5" s="77" t="str">
        <f>商談申込書!$F$60&amp;""</f>
        <v/>
      </c>
      <c r="O5" s="77" t="str">
        <f>商談申込書!$H$62&amp;""</f>
        <v/>
      </c>
      <c r="P5" s="77" t="str">
        <f>商談申込書!$U$62&amp;""</f>
        <v/>
      </c>
      <c r="Q5" s="77" t="str">
        <f>ASC(商談申込書!$F$63)&amp;""</f>
        <v/>
      </c>
      <c r="R5" s="77" t="str">
        <f>ASC(商談申込書!$F$68)&amp;""</f>
        <v/>
      </c>
      <c r="S5" s="77" t="str">
        <f>商談申込書!$K$27&amp;""</f>
        <v/>
      </c>
      <c r="T5" s="77" t="str">
        <f>商談申込書!$L$28&amp;""</f>
        <v/>
      </c>
      <c r="U5" s="77" t="str">
        <f>商談申込書!$V$28&amp;""</f>
        <v/>
      </c>
      <c r="V5" s="77" t="str">
        <f>商談申込書!$K$29&amp;""</f>
        <v>▼選択してください</v>
      </c>
      <c r="W5" s="77">
        <f>商談申込書!D73</f>
        <v>0</v>
      </c>
      <c r="X5" s="77" t="str">
        <f>商談申込書!F73</f>
        <v/>
      </c>
      <c r="Y5" s="77" t="str">
        <f>IF(W5&lt;10,"0"&amp;W5&amp;"_"&amp;X5,W5&amp;"_"&amp;X5)</f>
        <v>00_</v>
      </c>
    </row>
    <row r="6" spans="1:31">
      <c r="D6" s="77" t="str">
        <f>商談申込書!$F$7&amp;""</f>
        <v/>
      </c>
      <c r="E6" s="77" t="str">
        <f>商談申込書!$F$6&amp;""</f>
        <v/>
      </c>
      <c r="F6" s="77" t="str">
        <f>ASC(商談申込書!$G$10)&amp;""</f>
        <v/>
      </c>
      <c r="G6" s="77" t="str">
        <f>商談申込書!$F$11&amp;""</f>
        <v/>
      </c>
      <c r="H6" s="77" t="str">
        <f>ASC(商談申込書!$W$6)&amp;""</f>
        <v/>
      </c>
      <c r="I6" s="77" t="str">
        <f>ASC(商談申込書!$W$8)&amp;""</f>
        <v/>
      </c>
      <c r="J6" s="77" t="str">
        <f>ASC(商談申込書!$F$13)&amp;""</f>
        <v/>
      </c>
      <c r="K6" s="77" t="str">
        <f>ASC(商談申込書!$Z$10)</f>
        <v/>
      </c>
      <c r="L6" s="77" t="str">
        <f>ASC(商談申込書!$Z$11)</f>
        <v/>
      </c>
      <c r="M6" s="77" t="str">
        <f>商談申込書!$F$61&amp;""</f>
        <v/>
      </c>
      <c r="N6" s="77" t="str">
        <f>商談申込書!$F$60&amp;""</f>
        <v/>
      </c>
      <c r="O6" s="77" t="str">
        <f>商談申込書!$H$62&amp;""</f>
        <v/>
      </c>
      <c r="P6" s="77" t="str">
        <f>商談申込書!$U$62&amp;""</f>
        <v/>
      </c>
      <c r="Q6" s="77" t="str">
        <f>ASC(商談申込書!$F$63)&amp;""</f>
        <v/>
      </c>
      <c r="S6" s="77" t="str">
        <f>商談申込書!$K$27&amp;""</f>
        <v/>
      </c>
      <c r="T6" s="77" t="str">
        <f>商談申込書!$L$28&amp;""</f>
        <v/>
      </c>
      <c r="U6" s="77" t="str">
        <f>商談申込書!$V$28&amp;""</f>
        <v/>
      </c>
      <c r="V6" s="77" t="str">
        <f>商談申込書!$K$29&amp;""</f>
        <v>▼選択してください</v>
      </c>
      <c r="W6" s="77">
        <f>商談申込書!D74</f>
        <v>0</v>
      </c>
      <c r="X6" s="77" t="str">
        <f>商談申込書!F74</f>
        <v/>
      </c>
      <c r="Y6" s="77" t="str">
        <f t="shared" ref="Y6:Y12" si="0">IF(W6&lt;10,"0"&amp;W6&amp;"_"&amp;X6,W6&amp;"_"&amp;X6)</f>
        <v>00_</v>
      </c>
    </row>
    <row r="7" spans="1:31">
      <c r="D7" s="77" t="str">
        <f>商談申込書!$F$7&amp;""</f>
        <v/>
      </c>
      <c r="E7" s="77" t="str">
        <f>商談申込書!$F$6&amp;""</f>
        <v/>
      </c>
      <c r="F7" s="77" t="str">
        <f>ASC(商談申込書!$G$10)&amp;""</f>
        <v/>
      </c>
      <c r="G7" s="77" t="str">
        <f>商談申込書!$F$11&amp;""</f>
        <v/>
      </c>
      <c r="H7" s="77" t="str">
        <f>ASC(商談申込書!$W$6)&amp;""</f>
        <v/>
      </c>
      <c r="I7" s="77" t="str">
        <f>ASC(商談申込書!$W$8)&amp;""</f>
        <v/>
      </c>
      <c r="J7" s="77" t="str">
        <f>ASC(商談申込書!$F$13)&amp;""</f>
        <v/>
      </c>
      <c r="K7" s="77" t="str">
        <f>ASC(商談申込書!$Z$10)</f>
        <v/>
      </c>
      <c r="L7" s="77" t="str">
        <f>ASC(商談申込書!$Z$11)</f>
        <v/>
      </c>
      <c r="M7" s="77" t="str">
        <f>商談申込書!$F$61&amp;""</f>
        <v/>
      </c>
      <c r="N7" s="77" t="str">
        <f>商談申込書!$F$60&amp;""</f>
        <v/>
      </c>
      <c r="O7" s="77" t="str">
        <f>商談申込書!$H$62&amp;""</f>
        <v/>
      </c>
      <c r="P7" s="77" t="str">
        <f>商談申込書!$U$62&amp;""</f>
        <v/>
      </c>
      <c r="Q7" s="77" t="str">
        <f>ASC(商談申込書!$F$63)&amp;""</f>
        <v/>
      </c>
      <c r="S7" s="77" t="str">
        <f>商談申込書!$K$27&amp;""</f>
        <v/>
      </c>
      <c r="T7" s="77" t="str">
        <f>商談申込書!$L$28&amp;""</f>
        <v/>
      </c>
      <c r="U7" s="77" t="str">
        <f>商談申込書!$V$28&amp;""</f>
        <v/>
      </c>
      <c r="V7" s="77" t="str">
        <f>商談申込書!$K$29&amp;""</f>
        <v>▼選択してください</v>
      </c>
      <c r="W7" s="77">
        <f>商談申込書!D75</f>
        <v>0</v>
      </c>
      <c r="X7" s="77" t="str">
        <f>商談申込書!F75</f>
        <v/>
      </c>
      <c r="Y7" s="77" t="str">
        <f t="shared" si="0"/>
        <v>00_</v>
      </c>
    </row>
    <row r="8" spans="1:31">
      <c r="D8" s="77" t="str">
        <f>商談申込書!$F$7&amp;""</f>
        <v/>
      </c>
      <c r="E8" s="77" t="str">
        <f>商談申込書!$F$6&amp;""</f>
        <v/>
      </c>
      <c r="F8" s="77" t="str">
        <f>ASC(商談申込書!$G$10)&amp;""</f>
        <v/>
      </c>
      <c r="G8" s="77" t="str">
        <f>商談申込書!$F$11&amp;""</f>
        <v/>
      </c>
      <c r="H8" s="77" t="str">
        <f>ASC(商談申込書!$W$6)&amp;""</f>
        <v/>
      </c>
      <c r="I8" s="77" t="str">
        <f>ASC(商談申込書!$W$8)&amp;""</f>
        <v/>
      </c>
      <c r="J8" s="77" t="str">
        <f>ASC(商談申込書!$F$13)&amp;""</f>
        <v/>
      </c>
      <c r="K8" s="77" t="str">
        <f>ASC(商談申込書!$Z$10)</f>
        <v/>
      </c>
      <c r="L8" s="77" t="str">
        <f>ASC(商談申込書!$Z$11)</f>
        <v/>
      </c>
      <c r="M8" s="77" t="str">
        <f>商談申込書!$F$61&amp;""</f>
        <v/>
      </c>
      <c r="N8" s="77" t="str">
        <f>商談申込書!$F$60&amp;""</f>
        <v/>
      </c>
      <c r="O8" s="77" t="str">
        <f>商談申込書!$H$62&amp;""</f>
        <v/>
      </c>
      <c r="P8" s="77" t="str">
        <f>商談申込書!$U$62&amp;""</f>
        <v/>
      </c>
      <c r="Q8" s="77" t="str">
        <f>ASC(商談申込書!$F$63)&amp;""</f>
        <v/>
      </c>
      <c r="S8" s="77" t="str">
        <f>商談申込書!$K$27&amp;""</f>
        <v/>
      </c>
      <c r="T8" s="77" t="str">
        <f>商談申込書!$L$28&amp;""</f>
        <v/>
      </c>
      <c r="U8" s="77" t="str">
        <f>商談申込書!$V$28&amp;""</f>
        <v/>
      </c>
      <c r="V8" s="77" t="str">
        <f>商談申込書!$K$29&amp;""</f>
        <v>▼選択してください</v>
      </c>
      <c r="W8" s="77">
        <f>商談申込書!D76</f>
        <v>0</v>
      </c>
      <c r="X8" s="77" t="str">
        <f>商談申込書!F76</f>
        <v/>
      </c>
      <c r="Y8" s="77" t="str">
        <f t="shared" si="0"/>
        <v>00_</v>
      </c>
    </row>
    <row r="9" spans="1:31">
      <c r="D9" s="77" t="str">
        <f>商談申込書!$F$7&amp;""</f>
        <v/>
      </c>
      <c r="E9" s="77" t="str">
        <f>商談申込書!$F$6&amp;""</f>
        <v/>
      </c>
      <c r="F9" s="77" t="str">
        <f>ASC(商談申込書!$G$10)&amp;""</f>
        <v/>
      </c>
      <c r="G9" s="77" t="str">
        <f>商談申込書!$F$11&amp;""</f>
        <v/>
      </c>
      <c r="H9" s="77" t="str">
        <f>ASC(商談申込書!$W$6)&amp;""</f>
        <v/>
      </c>
      <c r="I9" s="77" t="str">
        <f>ASC(商談申込書!$W$8)&amp;""</f>
        <v/>
      </c>
      <c r="J9" s="77" t="str">
        <f>ASC(商談申込書!$F$13)&amp;""</f>
        <v/>
      </c>
      <c r="K9" s="77" t="str">
        <f>ASC(商談申込書!$Z$10)</f>
        <v/>
      </c>
      <c r="L9" s="77" t="str">
        <f>ASC(商談申込書!$Z$11)</f>
        <v/>
      </c>
      <c r="M9" s="77" t="str">
        <f>商談申込書!$F$61&amp;""</f>
        <v/>
      </c>
      <c r="N9" s="77" t="str">
        <f>商談申込書!$F$60&amp;""</f>
        <v/>
      </c>
      <c r="O9" s="77" t="str">
        <f>商談申込書!$H$62&amp;""</f>
        <v/>
      </c>
      <c r="P9" s="77" t="str">
        <f>商談申込書!$U$62&amp;""</f>
        <v/>
      </c>
      <c r="Q9" s="77" t="str">
        <f>ASC(商談申込書!$F$63)&amp;""</f>
        <v/>
      </c>
      <c r="S9" s="77" t="str">
        <f>商談申込書!$K$27&amp;""</f>
        <v/>
      </c>
      <c r="T9" s="77" t="str">
        <f>商談申込書!$L$28&amp;""</f>
        <v/>
      </c>
      <c r="U9" s="77" t="str">
        <f>商談申込書!$V$28&amp;""</f>
        <v/>
      </c>
      <c r="V9" s="77" t="str">
        <f>商談申込書!$K$29&amp;""</f>
        <v>▼選択してください</v>
      </c>
      <c r="W9" s="77">
        <f>商談申込書!D77</f>
        <v>0</v>
      </c>
      <c r="X9" s="77" t="str">
        <f>商談申込書!F77</f>
        <v/>
      </c>
      <c r="Y9" s="77" t="str">
        <f t="shared" si="0"/>
        <v>00_</v>
      </c>
    </row>
    <row r="10" spans="1:31">
      <c r="D10" s="77" t="str">
        <f>商談申込書!$F$7&amp;""</f>
        <v/>
      </c>
      <c r="E10" s="77" t="str">
        <f>商談申込書!$F$6&amp;""</f>
        <v/>
      </c>
      <c r="F10" s="77" t="str">
        <f>ASC(商談申込書!$G$10)&amp;""</f>
        <v/>
      </c>
      <c r="G10" s="77" t="str">
        <f>商談申込書!$F$11&amp;""</f>
        <v/>
      </c>
      <c r="H10" s="77" t="str">
        <f>ASC(商談申込書!$W$6)&amp;""</f>
        <v/>
      </c>
      <c r="I10" s="77" t="str">
        <f>ASC(商談申込書!$W$8)&amp;""</f>
        <v/>
      </c>
      <c r="J10" s="77" t="str">
        <f>ASC(商談申込書!$F$13)&amp;""</f>
        <v/>
      </c>
      <c r="K10" s="77" t="str">
        <f>ASC(商談申込書!$Z$10)</f>
        <v/>
      </c>
      <c r="L10" s="77" t="str">
        <f>ASC(商談申込書!$Z$11)</f>
        <v/>
      </c>
      <c r="M10" s="77" t="str">
        <f>商談申込書!$F$61&amp;""</f>
        <v/>
      </c>
      <c r="N10" s="77" t="str">
        <f>商談申込書!$F$60&amp;""</f>
        <v/>
      </c>
      <c r="O10" s="77" t="str">
        <f>商談申込書!$H$62&amp;""</f>
        <v/>
      </c>
      <c r="P10" s="77" t="str">
        <f>商談申込書!$U$62&amp;""</f>
        <v/>
      </c>
      <c r="Q10" s="77" t="str">
        <f>ASC(商談申込書!$F$63)&amp;""</f>
        <v/>
      </c>
      <c r="S10" s="77" t="str">
        <f>商談申込書!$K$27&amp;""</f>
        <v/>
      </c>
      <c r="T10" s="77" t="str">
        <f>商談申込書!$L$28&amp;""</f>
        <v/>
      </c>
      <c r="U10" s="77" t="str">
        <f>商談申込書!$V$28&amp;""</f>
        <v/>
      </c>
      <c r="V10" s="77" t="str">
        <f>商談申込書!$K$29&amp;""</f>
        <v>▼選択してください</v>
      </c>
      <c r="W10" s="77">
        <f>商談申込書!D78</f>
        <v>0</v>
      </c>
      <c r="X10" s="77" t="str">
        <f>商談申込書!F78</f>
        <v/>
      </c>
      <c r="Y10" s="77" t="str">
        <f t="shared" si="0"/>
        <v>00_</v>
      </c>
    </row>
    <row r="11" spans="1:31">
      <c r="D11" s="77" t="str">
        <f>商談申込書!$F$7&amp;""</f>
        <v/>
      </c>
      <c r="E11" s="77" t="str">
        <f>商談申込書!$F$6&amp;""</f>
        <v/>
      </c>
      <c r="F11" s="77" t="str">
        <f>ASC(商談申込書!$G$10)&amp;""</f>
        <v/>
      </c>
      <c r="G11" s="77" t="str">
        <f>商談申込書!$F$11&amp;""</f>
        <v/>
      </c>
      <c r="H11" s="77" t="str">
        <f>ASC(商談申込書!$W$6)&amp;""</f>
        <v/>
      </c>
      <c r="I11" s="77" t="str">
        <f>ASC(商談申込書!$W$8)&amp;""</f>
        <v/>
      </c>
      <c r="J11" s="77" t="str">
        <f>ASC(商談申込書!$F$13)&amp;""</f>
        <v/>
      </c>
      <c r="K11" s="77" t="str">
        <f>ASC(商談申込書!$Z$10)</f>
        <v/>
      </c>
      <c r="L11" s="77" t="str">
        <f>ASC(商談申込書!$Z$11)</f>
        <v/>
      </c>
      <c r="M11" s="77" t="str">
        <f>商談申込書!$F$61&amp;""</f>
        <v/>
      </c>
      <c r="N11" s="77" t="str">
        <f>商談申込書!$F$60&amp;""</f>
        <v/>
      </c>
      <c r="O11" s="77" t="str">
        <f>商談申込書!$H$62&amp;""</f>
        <v/>
      </c>
      <c r="P11" s="77" t="str">
        <f>商談申込書!$U$62&amp;""</f>
        <v/>
      </c>
      <c r="Q11" s="77" t="str">
        <f>ASC(商談申込書!$F$63)&amp;""</f>
        <v/>
      </c>
      <c r="S11" s="77" t="str">
        <f>商談申込書!$K$27&amp;""</f>
        <v/>
      </c>
      <c r="T11" s="77" t="str">
        <f>商談申込書!$L$28&amp;""</f>
        <v/>
      </c>
      <c r="U11" s="77" t="str">
        <f>商談申込書!$V$28&amp;""</f>
        <v/>
      </c>
      <c r="V11" s="77" t="str">
        <f>商談申込書!$K$29&amp;""</f>
        <v>▼選択してください</v>
      </c>
      <c r="W11" s="77">
        <f>商談申込書!D79</f>
        <v>0</v>
      </c>
      <c r="X11" s="77" t="str">
        <f>商談申込書!F79</f>
        <v/>
      </c>
      <c r="Y11" s="77" t="str">
        <f t="shared" si="0"/>
        <v>00_</v>
      </c>
    </row>
    <row r="12" spans="1:31">
      <c r="D12" s="77" t="str">
        <f>商談申込書!$F$7&amp;""</f>
        <v/>
      </c>
      <c r="E12" s="77" t="str">
        <f>商談申込書!$F$6&amp;""</f>
        <v/>
      </c>
      <c r="F12" s="77" t="str">
        <f>ASC(商談申込書!$G$10)&amp;""</f>
        <v/>
      </c>
      <c r="G12" s="77" t="str">
        <f>商談申込書!$F$11&amp;""</f>
        <v/>
      </c>
      <c r="H12" s="77" t="str">
        <f>ASC(商談申込書!$W$6)&amp;""</f>
        <v/>
      </c>
      <c r="I12" s="77" t="str">
        <f>ASC(商談申込書!$W$8)&amp;""</f>
        <v/>
      </c>
      <c r="J12" s="77" t="str">
        <f>ASC(商談申込書!$F$13)&amp;""</f>
        <v/>
      </c>
      <c r="K12" s="77" t="str">
        <f>ASC(商談申込書!$Z$10)</f>
        <v/>
      </c>
      <c r="L12" s="77" t="str">
        <f>ASC(商談申込書!$Z$11)</f>
        <v/>
      </c>
      <c r="M12" s="77" t="str">
        <f>商談申込書!$F$61&amp;""</f>
        <v/>
      </c>
      <c r="N12" s="77" t="str">
        <f>商談申込書!$F$60&amp;""</f>
        <v/>
      </c>
      <c r="O12" s="77" t="str">
        <f>商談申込書!$H$62&amp;""</f>
        <v/>
      </c>
      <c r="P12" s="77" t="str">
        <f>商談申込書!$U$62&amp;""</f>
        <v/>
      </c>
      <c r="Q12" s="77" t="str">
        <f>ASC(商談申込書!$F$63)&amp;""</f>
        <v/>
      </c>
      <c r="S12" s="77" t="str">
        <f>商談申込書!$K$27&amp;""</f>
        <v/>
      </c>
      <c r="T12" s="77" t="str">
        <f>商談申込書!$L$28&amp;""</f>
        <v/>
      </c>
      <c r="U12" s="77" t="str">
        <f>商談申込書!$V$28&amp;""</f>
        <v/>
      </c>
      <c r="V12" s="77" t="str">
        <f>商談申込書!$K$29&amp;""</f>
        <v>▼選択してください</v>
      </c>
      <c r="W12" s="77">
        <f>商談申込書!D80</f>
        <v>0</v>
      </c>
      <c r="X12" s="77" t="str">
        <f>商談申込書!F80</f>
        <v/>
      </c>
      <c r="Y12" s="77" t="str">
        <f t="shared" si="0"/>
        <v>00_</v>
      </c>
    </row>
  </sheetData>
  <sheetProtection algorithmName="SHA-512" hashValue="I016iyxeu3Swt1iddol1Kc/93D1hBceCDK3qUVSJSvYNLku2i0K5ahsoCc79vzMawCN+CHYsc4llq8cZ16g4IQ==" saltValue="HYM3F6Nu0aD7xH49uwTn6w==" spinCount="100000" sheet="1" objects="1" scenarios="1"/>
  <phoneticPr fontId="2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6F422-CE3D-4FF1-B515-FB6EDF722995}">
  <dimension ref="A1:F29"/>
  <sheetViews>
    <sheetView workbookViewId="0">
      <selection activeCell="C3" sqref="C3"/>
    </sheetView>
  </sheetViews>
  <sheetFormatPr defaultColWidth="8.875" defaultRowHeight="14.25"/>
  <cols>
    <col min="1" max="1" width="19.125" style="77" bestFit="1" customWidth="1"/>
    <col min="2" max="2" width="8.875" style="77"/>
    <col min="3" max="3" width="21.5" style="77" bestFit="1" customWidth="1"/>
    <col min="4" max="16384" width="8.875" style="77"/>
  </cols>
  <sheetData>
    <row r="1" spans="1:6">
      <c r="A1" s="77" t="s">
        <v>170</v>
      </c>
      <c r="C1" s="77" t="s">
        <v>170</v>
      </c>
      <c r="E1" s="77">
        <v>1</v>
      </c>
      <c r="F1" s="77" t="s">
        <v>197</v>
      </c>
    </row>
    <row r="2" spans="1:6">
      <c r="A2" s="77" t="s">
        <v>171</v>
      </c>
      <c r="C2" s="77" t="s">
        <v>229</v>
      </c>
      <c r="E2" s="77">
        <v>2</v>
      </c>
      <c r="F2" s="77" t="s">
        <v>198</v>
      </c>
    </row>
    <row r="3" spans="1:6">
      <c r="A3" s="77" t="s">
        <v>172</v>
      </c>
      <c r="C3" s="77" t="s">
        <v>230</v>
      </c>
      <c r="E3" s="77">
        <v>3</v>
      </c>
      <c r="F3" s="77" t="s">
        <v>199</v>
      </c>
    </row>
    <row r="4" spans="1:6">
      <c r="A4" s="77" t="s">
        <v>173</v>
      </c>
      <c r="C4" s="77" t="s">
        <v>231</v>
      </c>
      <c r="E4" s="77">
        <v>4</v>
      </c>
      <c r="F4" s="77" t="s">
        <v>200</v>
      </c>
    </row>
    <row r="5" spans="1:6">
      <c r="A5" s="77" t="s">
        <v>174</v>
      </c>
      <c r="C5" s="77" t="s">
        <v>232</v>
      </c>
      <c r="E5" s="77">
        <v>5</v>
      </c>
      <c r="F5" s="77" t="s">
        <v>201</v>
      </c>
    </row>
    <row r="6" spans="1:6">
      <c r="A6" s="77" t="s">
        <v>175</v>
      </c>
      <c r="E6" s="77">
        <v>6</v>
      </c>
      <c r="F6" s="77" t="s">
        <v>202</v>
      </c>
    </row>
    <row r="7" spans="1:6">
      <c r="A7" s="77" t="s">
        <v>176</v>
      </c>
      <c r="E7" s="77">
        <v>7</v>
      </c>
      <c r="F7" s="77" t="s">
        <v>203</v>
      </c>
    </row>
    <row r="8" spans="1:6">
      <c r="A8" s="77" t="s">
        <v>177</v>
      </c>
      <c r="E8" s="77">
        <v>8</v>
      </c>
      <c r="F8" s="77" t="s">
        <v>204</v>
      </c>
    </row>
    <row r="9" spans="1:6">
      <c r="A9" s="77" t="s">
        <v>178</v>
      </c>
      <c r="E9" s="77">
        <v>9</v>
      </c>
      <c r="F9" s="77" t="s">
        <v>205</v>
      </c>
    </row>
    <row r="10" spans="1:6">
      <c r="A10" s="77" t="s">
        <v>179</v>
      </c>
      <c r="E10" s="77">
        <v>10</v>
      </c>
      <c r="F10" s="77" t="s">
        <v>206</v>
      </c>
    </row>
    <row r="11" spans="1:6">
      <c r="A11" s="77" t="s">
        <v>180</v>
      </c>
      <c r="E11" s="77">
        <v>11</v>
      </c>
      <c r="F11" s="77" t="s">
        <v>207</v>
      </c>
    </row>
    <row r="12" spans="1:6">
      <c r="A12" s="77" t="s">
        <v>181</v>
      </c>
      <c r="E12" s="77">
        <v>12</v>
      </c>
      <c r="F12" s="77" t="s">
        <v>208</v>
      </c>
    </row>
    <row r="13" spans="1:6">
      <c r="A13" s="77" t="s">
        <v>182</v>
      </c>
      <c r="E13" s="77">
        <v>13</v>
      </c>
      <c r="F13" s="77" t="s">
        <v>209</v>
      </c>
    </row>
    <row r="14" spans="1:6">
      <c r="A14" s="77" t="s">
        <v>183</v>
      </c>
      <c r="E14" s="77">
        <v>14</v>
      </c>
      <c r="F14" s="77" t="s">
        <v>210</v>
      </c>
    </row>
    <row r="15" spans="1:6">
      <c r="A15" s="77" t="s">
        <v>184</v>
      </c>
      <c r="E15" s="77">
        <v>15</v>
      </c>
      <c r="F15" s="77" t="s">
        <v>211</v>
      </c>
    </row>
    <row r="16" spans="1:6">
      <c r="A16" s="77" t="s">
        <v>193</v>
      </c>
      <c r="E16" s="77">
        <v>16</v>
      </c>
      <c r="F16" s="77" t="s">
        <v>212</v>
      </c>
    </row>
    <row r="17" spans="5:6">
      <c r="E17" s="77">
        <v>17</v>
      </c>
      <c r="F17" s="77" t="s">
        <v>213</v>
      </c>
    </row>
    <row r="18" spans="5:6">
      <c r="E18" s="77">
        <v>18</v>
      </c>
      <c r="F18" s="77" t="s">
        <v>214</v>
      </c>
    </row>
    <row r="19" spans="5:6">
      <c r="E19" s="77">
        <v>19</v>
      </c>
      <c r="F19" s="77" t="s">
        <v>215</v>
      </c>
    </row>
    <row r="20" spans="5:6">
      <c r="E20" s="77">
        <v>20</v>
      </c>
      <c r="F20" s="77" t="s">
        <v>216</v>
      </c>
    </row>
    <row r="21" spans="5:6">
      <c r="E21" s="77">
        <v>21</v>
      </c>
      <c r="F21" s="77" t="s">
        <v>217</v>
      </c>
    </row>
    <row r="22" spans="5:6">
      <c r="E22" s="77">
        <v>22</v>
      </c>
      <c r="F22" s="77" t="s">
        <v>218</v>
      </c>
    </row>
    <row r="23" spans="5:6">
      <c r="E23" s="77">
        <v>23</v>
      </c>
      <c r="F23" s="77" t="s">
        <v>219</v>
      </c>
    </row>
    <row r="24" spans="5:6">
      <c r="E24" s="77">
        <v>24</v>
      </c>
      <c r="F24" s="77" t="s">
        <v>220</v>
      </c>
    </row>
    <row r="25" spans="5:6">
      <c r="E25" s="77">
        <v>25</v>
      </c>
      <c r="F25" s="77" t="s">
        <v>221</v>
      </c>
    </row>
    <row r="26" spans="5:6">
      <c r="E26" s="77">
        <v>26</v>
      </c>
      <c r="F26" s="77" t="s">
        <v>222</v>
      </c>
    </row>
    <row r="27" spans="5:6">
      <c r="E27" s="77">
        <v>27</v>
      </c>
      <c r="F27" s="77" t="s">
        <v>223</v>
      </c>
    </row>
    <row r="28" spans="5:6">
      <c r="E28" s="77">
        <v>28</v>
      </c>
      <c r="F28" s="77" t="s">
        <v>224</v>
      </c>
    </row>
    <row r="29" spans="5:6">
      <c r="E29" s="77">
        <v>29</v>
      </c>
      <c r="F29" s="77" t="s">
        <v>225</v>
      </c>
    </row>
  </sheetData>
  <sheetProtection sheet="1" objects="1" scenarios="1"/>
  <phoneticPr fontId="2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00000"/>
  </sheetPr>
  <dimension ref="A1:AN64"/>
  <sheetViews>
    <sheetView showGridLines="0" view="pageBreakPreview" topLeftCell="A4" zoomScaleNormal="85" zoomScaleSheetLayoutView="100" workbookViewId="0">
      <selection activeCell="A4" sqref="A4:AD4"/>
    </sheetView>
  </sheetViews>
  <sheetFormatPr defaultRowHeight="13.5"/>
  <cols>
    <col min="1" max="1" width="1.625" customWidth="1"/>
    <col min="2" max="2" width="3.625" customWidth="1"/>
    <col min="3" max="3" width="1.625" customWidth="1"/>
    <col min="4" max="4" width="2.625" customWidth="1"/>
    <col min="5" max="11" width="3.625" customWidth="1"/>
    <col min="12" max="12" width="2.625" customWidth="1"/>
    <col min="13" max="13" width="1.625" customWidth="1"/>
    <col min="14" max="29" width="3.625" customWidth="1"/>
    <col min="30" max="30" width="1.625" customWidth="1"/>
    <col min="31" max="64" width="3.5" customWidth="1"/>
  </cols>
  <sheetData>
    <row r="1" spans="1:36" ht="8.25" customHeight="1">
      <c r="A1" s="417" t="s">
        <v>121</v>
      </c>
      <c r="B1" s="418"/>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row>
    <row r="2" spans="1:36" ht="18" customHeight="1">
      <c r="A2" s="418"/>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H2" s="1"/>
    </row>
    <row r="3" spans="1:36" ht="24.95" customHeight="1">
      <c r="A3" s="418"/>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row>
    <row r="4" spans="1:36" ht="24">
      <c r="A4" s="419" t="s">
        <v>105</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row>
    <row r="5" spans="1:36" ht="21" customHeight="1">
      <c r="A5" s="421" t="s">
        <v>108</v>
      </c>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row>
    <row r="6" spans="1:36" ht="15.75" customHeight="1">
      <c r="A6" s="3"/>
      <c r="B6" s="4" t="s">
        <v>0</v>
      </c>
      <c r="C6" s="4" t="s">
        <v>52</v>
      </c>
      <c r="D6" s="4"/>
      <c r="E6" s="3"/>
      <c r="F6" s="3"/>
      <c r="G6" s="3"/>
      <c r="H6" s="3"/>
      <c r="I6" s="3"/>
      <c r="J6" s="3"/>
      <c r="K6" s="448" t="s">
        <v>61</v>
      </c>
      <c r="L6" s="448"/>
      <c r="M6" s="448"/>
      <c r="N6" s="448"/>
      <c r="O6" s="448"/>
      <c r="P6" s="448"/>
      <c r="Q6" s="448"/>
      <c r="R6" s="448"/>
      <c r="S6" s="3"/>
      <c r="T6" s="3"/>
      <c r="U6" s="46" t="s">
        <v>111</v>
      </c>
      <c r="V6" s="47"/>
      <c r="W6" s="47"/>
      <c r="X6" s="47"/>
      <c r="Y6" s="47"/>
      <c r="Z6" s="47"/>
      <c r="AA6" s="47"/>
      <c r="AB6" s="47"/>
      <c r="AC6" s="47"/>
      <c r="AD6" s="3"/>
    </row>
    <row r="7" spans="1:36" ht="6" customHeight="1" thickBot="1">
      <c r="A7" s="30"/>
      <c r="B7" s="5"/>
      <c r="C7" s="5"/>
      <c r="D7" s="5"/>
      <c r="E7" s="5"/>
      <c r="F7" s="5"/>
      <c r="G7" s="5"/>
      <c r="H7" s="5"/>
      <c r="I7" s="5"/>
      <c r="J7" s="5"/>
      <c r="K7" s="5"/>
      <c r="L7" s="5"/>
      <c r="M7" s="5"/>
      <c r="N7" s="5"/>
      <c r="O7" s="5"/>
      <c r="P7" s="5"/>
      <c r="Q7" s="5"/>
      <c r="R7" s="5"/>
      <c r="S7" s="5"/>
      <c r="T7" s="5"/>
      <c r="U7" s="5"/>
      <c r="V7" s="5"/>
      <c r="W7" s="5"/>
      <c r="X7" s="5"/>
      <c r="Y7" s="5"/>
      <c r="Z7" s="5"/>
      <c r="AA7" s="5"/>
      <c r="AB7" s="5"/>
      <c r="AC7" s="5"/>
      <c r="AD7" s="30"/>
    </row>
    <row r="8" spans="1:36" ht="12.75" customHeight="1">
      <c r="A8" s="30"/>
      <c r="B8" s="423" t="s">
        <v>15</v>
      </c>
      <c r="C8" s="424"/>
      <c r="D8" s="424"/>
      <c r="E8" s="425"/>
      <c r="F8" s="426" t="s">
        <v>113</v>
      </c>
      <c r="G8" s="427"/>
      <c r="H8" s="427"/>
      <c r="I8" s="427"/>
      <c r="J8" s="427"/>
      <c r="K8" s="427"/>
      <c r="L8" s="427"/>
      <c r="M8" s="427"/>
      <c r="N8" s="427"/>
      <c r="O8" s="427"/>
      <c r="P8" s="427"/>
      <c r="Q8" s="427"/>
      <c r="R8" s="428"/>
      <c r="S8" s="429" t="s">
        <v>1</v>
      </c>
      <c r="T8" s="274"/>
      <c r="U8" s="431" t="s">
        <v>119</v>
      </c>
      <c r="V8" s="431"/>
      <c r="W8" s="431"/>
      <c r="X8" s="431"/>
      <c r="Y8" s="431"/>
      <c r="Z8" s="431"/>
      <c r="AA8" s="431"/>
      <c r="AB8" s="431"/>
      <c r="AC8" s="432"/>
      <c r="AD8" s="30"/>
    </row>
    <row r="9" spans="1:36" ht="12.75" customHeight="1">
      <c r="A9" s="30"/>
      <c r="B9" s="435" t="s">
        <v>2</v>
      </c>
      <c r="C9" s="436"/>
      <c r="D9" s="436"/>
      <c r="E9" s="437"/>
      <c r="F9" s="438" t="s">
        <v>112</v>
      </c>
      <c r="G9" s="439"/>
      <c r="H9" s="439"/>
      <c r="I9" s="439"/>
      <c r="J9" s="439"/>
      <c r="K9" s="439"/>
      <c r="L9" s="439"/>
      <c r="M9" s="439"/>
      <c r="N9" s="439"/>
      <c r="O9" s="439"/>
      <c r="P9" s="439"/>
      <c r="Q9" s="439"/>
      <c r="R9" s="440"/>
      <c r="S9" s="430"/>
      <c r="T9" s="407"/>
      <c r="U9" s="433"/>
      <c r="V9" s="433"/>
      <c r="W9" s="433"/>
      <c r="X9" s="433"/>
      <c r="Y9" s="433"/>
      <c r="Z9" s="433"/>
      <c r="AA9" s="433"/>
      <c r="AB9" s="433"/>
      <c r="AC9" s="434"/>
      <c r="AD9" s="30"/>
    </row>
    <row r="10" spans="1:36" ht="12.75" customHeight="1">
      <c r="A10" s="30"/>
      <c r="B10" s="258"/>
      <c r="C10" s="259"/>
      <c r="D10" s="259"/>
      <c r="E10" s="260"/>
      <c r="F10" s="441"/>
      <c r="G10" s="442"/>
      <c r="H10" s="442"/>
      <c r="I10" s="442"/>
      <c r="J10" s="442"/>
      <c r="K10" s="442"/>
      <c r="L10" s="442"/>
      <c r="M10" s="442"/>
      <c r="N10" s="442"/>
      <c r="O10" s="442"/>
      <c r="P10" s="442"/>
      <c r="Q10" s="442"/>
      <c r="R10" s="443"/>
      <c r="S10" s="447" t="s">
        <v>3</v>
      </c>
      <c r="T10" s="257"/>
      <c r="U10" s="401" t="s">
        <v>120</v>
      </c>
      <c r="V10" s="401"/>
      <c r="W10" s="401"/>
      <c r="X10" s="401"/>
      <c r="Y10" s="401"/>
      <c r="Z10" s="401"/>
      <c r="AA10" s="401"/>
      <c r="AB10" s="401"/>
      <c r="AC10" s="402"/>
      <c r="AD10" s="30"/>
    </row>
    <row r="11" spans="1:36" ht="12.75" customHeight="1">
      <c r="A11" s="30"/>
      <c r="B11" s="405"/>
      <c r="C11" s="406"/>
      <c r="D11" s="406"/>
      <c r="E11" s="407"/>
      <c r="F11" s="444"/>
      <c r="G11" s="445"/>
      <c r="H11" s="445"/>
      <c r="I11" s="445"/>
      <c r="J11" s="445"/>
      <c r="K11" s="445"/>
      <c r="L11" s="445"/>
      <c r="M11" s="445"/>
      <c r="N11" s="445"/>
      <c r="O11" s="445"/>
      <c r="P11" s="445"/>
      <c r="Q11" s="445"/>
      <c r="R11" s="446"/>
      <c r="S11" s="430"/>
      <c r="T11" s="407"/>
      <c r="U11" s="403"/>
      <c r="V11" s="403"/>
      <c r="W11" s="403"/>
      <c r="X11" s="403"/>
      <c r="Y11" s="403"/>
      <c r="Z11" s="403"/>
      <c r="AA11" s="403"/>
      <c r="AB11" s="403"/>
      <c r="AC11" s="404"/>
      <c r="AD11" s="30"/>
    </row>
    <row r="12" spans="1:36" ht="19.5" customHeight="1">
      <c r="A12" s="30"/>
      <c r="B12" s="255" t="s">
        <v>4</v>
      </c>
      <c r="C12" s="256"/>
      <c r="D12" s="256"/>
      <c r="E12" s="257"/>
      <c r="F12" s="6" t="s">
        <v>5</v>
      </c>
      <c r="G12" s="265" t="s">
        <v>116</v>
      </c>
      <c r="H12" s="265"/>
      <c r="I12" s="265"/>
      <c r="J12" s="265"/>
      <c r="K12" s="236" t="s">
        <v>62</v>
      </c>
      <c r="L12" s="236"/>
      <c r="M12" s="236"/>
      <c r="N12" s="236"/>
      <c r="O12" s="44"/>
      <c r="P12" s="48" t="s">
        <v>117</v>
      </c>
      <c r="Q12" s="44"/>
      <c r="R12" s="44"/>
      <c r="S12" s="44"/>
      <c r="T12" s="44"/>
      <c r="U12" s="44"/>
      <c r="V12" s="44"/>
      <c r="W12" s="45"/>
      <c r="X12" s="408" t="s">
        <v>13</v>
      </c>
      <c r="Y12" s="409"/>
      <c r="Z12" s="410">
        <v>1000</v>
      </c>
      <c r="AA12" s="411"/>
      <c r="AB12" s="411"/>
      <c r="AC12" s="16" t="s">
        <v>39</v>
      </c>
      <c r="AD12" s="30"/>
      <c r="AJ12" s="2"/>
    </row>
    <row r="13" spans="1:36" ht="19.5" customHeight="1">
      <c r="A13" s="30"/>
      <c r="B13" s="405"/>
      <c r="C13" s="406"/>
      <c r="D13" s="406"/>
      <c r="E13" s="407"/>
      <c r="F13" s="412" t="s">
        <v>118</v>
      </c>
      <c r="G13" s="413"/>
      <c r="H13" s="413"/>
      <c r="I13" s="413"/>
      <c r="J13" s="413"/>
      <c r="K13" s="413"/>
      <c r="L13" s="413"/>
      <c r="M13" s="413"/>
      <c r="N13" s="413"/>
      <c r="O13" s="413"/>
      <c r="P13" s="413"/>
      <c r="Q13" s="413"/>
      <c r="R13" s="413"/>
      <c r="S13" s="413"/>
      <c r="T13" s="413"/>
      <c r="U13" s="413"/>
      <c r="V13" s="413"/>
      <c r="W13" s="414"/>
      <c r="X13" s="415" t="s">
        <v>14</v>
      </c>
      <c r="Y13" s="416"/>
      <c r="Z13" s="410">
        <v>50</v>
      </c>
      <c r="AA13" s="411"/>
      <c r="AB13" s="411"/>
      <c r="AC13" s="17" t="s">
        <v>40</v>
      </c>
      <c r="AD13" s="30"/>
    </row>
    <row r="14" spans="1:36" ht="18" customHeight="1">
      <c r="A14" s="30"/>
      <c r="B14" s="247" t="s">
        <v>6</v>
      </c>
      <c r="C14" s="248"/>
      <c r="D14" s="248"/>
      <c r="E14" s="249"/>
      <c r="F14" s="392" t="s">
        <v>63</v>
      </c>
      <c r="G14" s="393"/>
      <c r="H14" s="393"/>
      <c r="I14" s="393"/>
      <c r="J14" s="393"/>
      <c r="K14" s="393"/>
      <c r="L14" s="393"/>
      <c r="M14" s="393"/>
      <c r="N14" s="393"/>
      <c r="O14" s="393"/>
      <c r="P14" s="393"/>
      <c r="Q14" s="393"/>
      <c r="R14" s="393"/>
      <c r="S14" s="393"/>
      <c r="T14" s="393"/>
      <c r="U14" s="393"/>
      <c r="V14" s="393"/>
      <c r="W14" s="393"/>
      <c r="X14" s="393"/>
      <c r="Y14" s="393"/>
      <c r="Z14" s="393"/>
      <c r="AA14" s="393"/>
      <c r="AB14" s="393"/>
      <c r="AC14" s="394"/>
      <c r="AD14" s="30"/>
    </row>
    <row r="15" spans="1:36" ht="13.5" customHeight="1">
      <c r="A15" s="30"/>
      <c r="B15" s="258" t="s">
        <v>38</v>
      </c>
      <c r="C15" s="259"/>
      <c r="D15" s="259"/>
      <c r="E15" s="260"/>
      <c r="F15" s="7" t="s">
        <v>16</v>
      </c>
      <c r="G15" s="8"/>
      <c r="H15" s="9"/>
      <c r="I15" s="9" t="s">
        <v>17</v>
      </c>
      <c r="J15" s="9"/>
      <c r="K15" s="9"/>
      <c r="L15" s="9"/>
      <c r="M15" s="9"/>
      <c r="N15" s="10" t="s">
        <v>18</v>
      </c>
      <c r="O15" s="10"/>
      <c r="P15" s="10"/>
      <c r="Q15" s="9"/>
      <c r="R15" s="9" t="s">
        <v>19</v>
      </c>
      <c r="S15" s="9"/>
      <c r="T15" s="9" t="s">
        <v>20</v>
      </c>
      <c r="U15" s="9"/>
      <c r="V15" s="10"/>
      <c r="W15" s="10" t="s">
        <v>21</v>
      </c>
      <c r="X15" s="9"/>
      <c r="Y15" s="9"/>
      <c r="Z15" s="9"/>
      <c r="AA15" s="9" t="s">
        <v>22</v>
      </c>
      <c r="AB15" s="9"/>
      <c r="AC15" s="18"/>
      <c r="AD15" s="30"/>
    </row>
    <row r="16" spans="1:36" ht="13.5" customHeight="1" thickBot="1">
      <c r="A16" s="30"/>
      <c r="B16" s="258"/>
      <c r="C16" s="259"/>
      <c r="D16" s="259"/>
      <c r="E16" s="260"/>
      <c r="F16" s="7" t="s">
        <v>23</v>
      </c>
      <c r="G16" s="8"/>
      <c r="H16" s="9"/>
      <c r="I16" s="9" t="s">
        <v>24</v>
      </c>
      <c r="J16" s="9"/>
      <c r="K16" s="9"/>
      <c r="L16" s="9" t="s">
        <v>25</v>
      </c>
      <c r="M16" s="9"/>
      <c r="N16" s="10"/>
      <c r="O16" s="10" t="s">
        <v>26</v>
      </c>
      <c r="P16" s="10"/>
      <c r="Q16" s="9"/>
      <c r="R16" s="9"/>
      <c r="S16" s="9"/>
      <c r="T16" s="9"/>
      <c r="U16" s="9" t="s">
        <v>27</v>
      </c>
      <c r="V16" s="10"/>
      <c r="W16" s="10" t="s">
        <v>28</v>
      </c>
      <c r="X16" s="9"/>
      <c r="Y16" s="9"/>
      <c r="Z16" s="9"/>
      <c r="AA16" s="9"/>
      <c r="AB16" s="9"/>
      <c r="AC16" s="18"/>
      <c r="AD16" s="30"/>
    </row>
    <row r="17" spans="1:30" ht="13.5" customHeight="1" thickBot="1">
      <c r="A17" s="30"/>
      <c r="B17" s="258"/>
      <c r="C17" s="259"/>
      <c r="D17" s="259"/>
      <c r="E17" s="260"/>
      <c r="F17" s="395" t="s">
        <v>29</v>
      </c>
      <c r="G17" s="396"/>
      <c r="H17" s="396"/>
      <c r="I17" s="40" t="s">
        <v>55</v>
      </c>
      <c r="J17" s="8"/>
      <c r="K17" s="8"/>
      <c r="L17" s="8"/>
      <c r="M17" s="11"/>
      <c r="N17" s="10"/>
      <c r="O17" s="12"/>
      <c r="P17" s="12"/>
      <c r="Q17" s="9"/>
      <c r="R17" s="9"/>
      <c r="S17" s="9"/>
      <c r="T17" s="9"/>
      <c r="U17" s="9"/>
      <c r="V17" s="397" t="s">
        <v>48</v>
      </c>
      <c r="W17" s="398"/>
      <c r="X17" s="398"/>
      <c r="Y17" s="398"/>
      <c r="Z17" s="398"/>
      <c r="AA17" s="398"/>
      <c r="AB17" s="399"/>
      <c r="AC17" s="19"/>
      <c r="AD17" s="30"/>
    </row>
    <row r="18" spans="1:30" ht="12" customHeight="1">
      <c r="A18" s="30"/>
      <c r="B18" s="372" t="s">
        <v>30</v>
      </c>
      <c r="C18" s="373"/>
      <c r="D18" s="373"/>
      <c r="E18" s="374"/>
      <c r="F18" s="378" t="s">
        <v>64</v>
      </c>
      <c r="G18" s="379"/>
      <c r="H18" s="379"/>
      <c r="I18" s="379"/>
      <c r="J18" s="379"/>
      <c r="K18" s="379"/>
      <c r="L18" s="379"/>
      <c r="M18" s="379"/>
      <c r="N18" s="379"/>
      <c r="O18" s="379"/>
      <c r="P18" s="379"/>
      <c r="Q18" s="379"/>
      <c r="R18" s="379"/>
      <c r="S18" s="379"/>
      <c r="T18" s="379"/>
      <c r="U18" s="379"/>
      <c r="V18" s="400"/>
      <c r="W18" s="400"/>
      <c r="X18" s="400"/>
      <c r="Y18" s="400"/>
      <c r="Z18" s="400"/>
      <c r="AA18" s="400"/>
      <c r="AB18" s="400"/>
      <c r="AC18" s="380"/>
      <c r="AD18" s="30"/>
    </row>
    <row r="19" spans="1:30" ht="12" customHeight="1">
      <c r="A19" s="30"/>
      <c r="B19" s="375"/>
      <c r="C19" s="376"/>
      <c r="D19" s="376"/>
      <c r="E19" s="377"/>
      <c r="F19" s="381"/>
      <c r="G19" s="382"/>
      <c r="H19" s="382"/>
      <c r="I19" s="382"/>
      <c r="J19" s="382"/>
      <c r="K19" s="382"/>
      <c r="L19" s="382"/>
      <c r="M19" s="382"/>
      <c r="N19" s="382"/>
      <c r="O19" s="382"/>
      <c r="P19" s="382"/>
      <c r="Q19" s="382"/>
      <c r="R19" s="382"/>
      <c r="S19" s="382"/>
      <c r="T19" s="382"/>
      <c r="U19" s="382"/>
      <c r="V19" s="382"/>
      <c r="W19" s="382"/>
      <c r="X19" s="382"/>
      <c r="Y19" s="382"/>
      <c r="Z19" s="382"/>
      <c r="AA19" s="382"/>
      <c r="AB19" s="382"/>
      <c r="AC19" s="383"/>
      <c r="AD19" s="30"/>
    </row>
    <row r="20" spans="1:30" ht="12" customHeight="1">
      <c r="A20" s="30"/>
      <c r="B20" s="372" t="s">
        <v>31</v>
      </c>
      <c r="C20" s="373"/>
      <c r="D20" s="373"/>
      <c r="E20" s="374"/>
      <c r="F20" s="378" t="s">
        <v>65</v>
      </c>
      <c r="G20" s="379"/>
      <c r="H20" s="379"/>
      <c r="I20" s="379"/>
      <c r="J20" s="379"/>
      <c r="K20" s="379"/>
      <c r="L20" s="379"/>
      <c r="M20" s="379"/>
      <c r="N20" s="379"/>
      <c r="O20" s="379"/>
      <c r="P20" s="379"/>
      <c r="Q20" s="379"/>
      <c r="R20" s="379"/>
      <c r="S20" s="379"/>
      <c r="T20" s="379"/>
      <c r="U20" s="379"/>
      <c r="V20" s="379"/>
      <c r="W20" s="379"/>
      <c r="X20" s="379"/>
      <c r="Y20" s="379"/>
      <c r="Z20" s="379"/>
      <c r="AA20" s="379"/>
      <c r="AB20" s="379"/>
      <c r="AC20" s="380"/>
      <c r="AD20" s="30"/>
    </row>
    <row r="21" spans="1:30" ht="12" customHeight="1">
      <c r="A21" s="30"/>
      <c r="B21" s="375"/>
      <c r="C21" s="376"/>
      <c r="D21" s="376"/>
      <c r="E21" s="377"/>
      <c r="F21" s="381"/>
      <c r="G21" s="382"/>
      <c r="H21" s="382"/>
      <c r="I21" s="382"/>
      <c r="J21" s="382"/>
      <c r="K21" s="382"/>
      <c r="L21" s="382"/>
      <c r="M21" s="382"/>
      <c r="N21" s="382"/>
      <c r="O21" s="382"/>
      <c r="P21" s="382"/>
      <c r="Q21" s="382"/>
      <c r="R21" s="382"/>
      <c r="S21" s="382"/>
      <c r="T21" s="382"/>
      <c r="U21" s="382"/>
      <c r="V21" s="382"/>
      <c r="W21" s="382"/>
      <c r="X21" s="382"/>
      <c r="Y21" s="382"/>
      <c r="Z21" s="382"/>
      <c r="AA21" s="382"/>
      <c r="AB21" s="382"/>
      <c r="AC21" s="383"/>
      <c r="AD21" s="30"/>
    </row>
    <row r="22" spans="1:30" ht="12" customHeight="1">
      <c r="A22" s="30"/>
      <c r="B22" s="372" t="s">
        <v>32</v>
      </c>
      <c r="C22" s="373"/>
      <c r="D22" s="373"/>
      <c r="E22" s="374"/>
      <c r="F22" s="378"/>
      <c r="G22" s="379"/>
      <c r="H22" s="379"/>
      <c r="I22" s="379"/>
      <c r="J22" s="379"/>
      <c r="K22" s="379"/>
      <c r="L22" s="379"/>
      <c r="M22" s="379"/>
      <c r="N22" s="379"/>
      <c r="O22" s="379"/>
      <c r="P22" s="379"/>
      <c r="Q22" s="379"/>
      <c r="R22" s="379"/>
      <c r="S22" s="379"/>
      <c r="T22" s="379"/>
      <c r="U22" s="379"/>
      <c r="V22" s="379"/>
      <c r="W22" s="379"/>
      <c r="X22" s="379"/>
      <c r="Y22" s="379"/>
      <c r="Z22" s="379"/>
      <c r="AA22" s="379"/>
      <c r="AB22" s="379"/>
      <c r="AC22" s="380"/>
      <c r="AD22" s="30"/>
    </row>
    <row r="23" spans="1:30" ht="12" customHeight="1">
      <c r="A23" s="30"/>
      <c r="B23" s="375"/>
      <c r="C23" s="376"/>
      <c r="D23" s="376"/>
      <c r="E23" s="377"/>
      <c r="F23" s="381"/>
      <c r="G23" s="382"/>
      <c r="H23" s="382"/>
      <c r="I23" s="382"/>
      <c r="J23" s="382"/>
      <c r="K23" s="382"/>
      <c r="L23" s="382"/>
      <c r="M23" s="382"/>
      <c r="N23" s="382"/>
      <c r="O23" s="382"/>
      <c r="P23" s="382"/>
      <c r="Q23" s="382"/>
      <c r="R23" s="382"/>
      <c r="S23" s="382"/>
      <c r="T23" s="382"/>
      <c r="U23" s="382"/>
      <c r="V23" s="382"/>
      <c r="W23" s="382"/>
      <c r="X23" s="382"/>
      <c r="Y23" s="382"/>
      <c r="Z23" s="382"/>
      <c r="AA23" s="382"/>
      <c r="AB23" s="382"/>
      <c r="AC23" s="383"/>
      <c r="AD23" s="30"/>
    </row>
    <row r="24" spans="1:30" ht="12" customHeight="1">
      <c r="A24" s="30"/>
      <c r="B24" s="372" t="s">
        <v>33</v>
      </c>
      <c r="C24" s="373"/>
      <c r="D24" s="373"/>
      <c r="E24" s="374"/>
      <c r="F24" s="378" t="s">
        <v>66</v>
      </c>
      <c r="G24" s="387"/>
      <c r="H24" s="387"/>
      <c r="I24" s="387"/>
      <c r="J24" s="387"/>
      <c r="K24" s="387"/>
      <c r="L24" s="387"/>
      <c r="M24" s="387"/>
      <c r="N24" s="387"/>
      <c r="O24" s="387"/>
      <c r="P24" s="387"/>
      <c r="Q24" s="387"/>
      <c r="R24" s="387"/>
      <c r="S24" s="387"/>
      <c r="T24" s="387"/>
      <c r="U24" s="387"/>
      <c r="V24" s="387"/>
      <c r="W24" s="387"/>
      <c r="X24" s="387"/>
      <c r="Y24" s="387"/>
      <c r="Z24" s="387"/>
      <c r="AA24" s="387"/>
      <c r="AB24" s="387"/>
      <c r="AC24" s="388"/>
      <c r="AD24" s="30"/>
    </row>
    <row r="25" spans="1:30" ht="12" customHeight="1">
      <c r="A25" s="30"/>
      <c r="B25" s="384"/>
      <c r="C25" s="385"/>
      <c r="D25" s="385"/>
      <c r="E25" s="386"/>
      <c r="F25" s="389"/>
      <c r="G25" s="390"/>
      <c r="H25" s="390"/>
      <c r="I25" s="390"/>
      <c r="J25" s="390"/>
      <c r="K25" s="390"/>
      <c r="L25" s="390"/>
      <c r="M25" s="390"/>
      <c r="N25" s="390"/>
      <c r="O25" s="390"/>
      <c r="P25" s="390"/>
      <c r="Q25" s="390"/>
      <c r="R25" s="390"/>
      <c r="S25" s="390"/>
      <c r="T25" s="390"/>
      <c r="U25" s="390"/>
      <c r="V25" s="390"/>
      <c r="W25" s="390"/>
      <c r="X25" s="390"/>
      <c r="Y25" s="390"/>
      <c r="Z25" s="390"/>
      <c r="AA25" s="390"/>
      <c r="AB25" s="390"/>
      <c r="AC25" s="391"/>
      <c r="AD25" s="30"/>
    </row>
    <row r="26" spans="1:30" ht="12" customHeight="1">
      <c r="A26" s="30"/>
      <c r="B26" s="384"/>
      <c r="C26" s="385"/>
      <c r="D26" s="385"/>
      <c r="E26" s="386"/>
      <c r="F26" s="389"/>
      <c r="G26" s="390"/>
      <c r="H26" s="390"/>
      <c r="I26" s="390"/>
      <c r="J26" s="390"/>
      <c r="K26" s="390"/>
      <c r="L26" s="390"/>
      <c r="M26" s="390"/>
      <c r="N26" s="390"/>
      <c r="O26" s="390"/>
      <c r="P26" s="390"/>
      <c r="Q26" s="390"/>
      <c r="R26" s="390"/>
      <c r="S26" s="390"/>
      <c r="T26" s="390"/>
      <c r="U26" s="390"/>
      <c r="V26" s="390"/>
      <c r="W26" s="390"/>
      <c r="X26" s="390"/>
      <c r="Y26" s="390"/>
      <c r="Z26" s="390"/>
      <c r="AA26" s="390"/>
      <c r="AB26" s="390"/>
      <c r="AC26" s="391"/>
      <c r="AD26" s="30"/>
    </row>
    <row r="27" spans="1:30" ht="12" customHeight="1">
      <c r="A27" s="30"/>
      <c r="B27" s="375"/>
      <c r="C27" s="376"/>
      <c r="D27" s="376"/>
      <c r="E27" s="377"/>
      <c r="F27" s="13" t="s">
        <v>37</v>
      </c>
      <c r="G27" s="14"/>
      <c r="H27" s="14"/>
      <c r="I27" s="14"/>
      <c r="J27" s="15"/>
      <c r="K27" s="15"/>
      <c r="L27" s="15"/>
      <c r="M27" s="15"/>
      <c r="N27" s="15"/>
      <c r="O27" s="15"/>
      <c r="P27" s="15"/>
      <c r="Q27" s="15"/>
      <c r="R27" s="15"/>
      <c r="S27" s="15"/>
      <c r="T27" s="15"/>
      <c r="U27" s="15"/>
      <c r="V27" s="15"/>
      <c r="W27" s="15"/>
      <c r="X27" s="15"/>
      <c r="Y27" s="15"/>
      <c r="Z27" s="15"/>
      <c r="AA27" s="15"/>
      <c r="AB27" s="15"/>
      <c r="AC27" s="27"/>
      <c r="AD27" s="30"/>
    </row>
    <row r="28" spans="1:30" ht="18" customHeight="1">
      <c r="A28" s="30"/>
      <c r="B28" s="361" t="s">
        <v>53</v>
      </c>
      <c r="C28" s="362"/>
      <c r="D28" s="362"/>
      <c r="E28" s="362"/>
      <c r="F28" s="363" t="s">
        <v>54</v>
      </c>
      <c r="G28" s="363"/>
      <c r="H28" s="363"/>
      <c r="I28" s="363"/>
      <c r="J28" s="364"/>
      <c r="K28" s="365"/>
      <c r="L28" s="365"/>
      <c r="M28" s="365"/>
      <c r="N28" s="365"/>
      <c r="O28" s="365"/>
      <c r="P28" s="365"/>
      <c r="Q28" s="365"/>
      <c r="R28" s="365"/>
      <c r="S28" s="365"/>
      <c r="T28" s="365"/>
      <c r="U28" s="365"/>
      <c r="V28" s="365"/>
      <c r="W28" s="365"/>
      <c r="X28" s="365"/>
      <c r="Y28" s="365"/>
      <c r="Z28" s="365"/>
      <c r="AA28" s="365"/>
      <c r="AB28" s="365"/>
      <c r="AC28" s="366"/>
      <c r="AD28" s="30"/>
    </row>
    <row r="29" spans="1:30" ht="16.5" customHeight="1" thickBot="1">
      <c r="A29" s="30"/>
      <c r="B29" s="361" t="s">
        <v>56</v>
      </c>
      <c r="C29" s="362"/>
      <c r="D29" s="362"/>
      <c r="E29" s="362"/>
      <c r="F29" s="362"/>
      <c r="G29" s="362"/>
      <c r="H29" s="362"/>
      <c r="I29" s="362"/>
      <c r="J29" s="367"/>
      <c r="K29" s="41" t="s">
        <v>58</v>
      </c>
      <c r="L29" s="368" t="s">
        <v>68</v>
      </c>
      <c r="M29" s="368"/>
      <c r="N29" s="368"/>
      <c r="O29" s="368"/>
      <c r="P29" s="368"/>
      <c r="Q29" s="368"/>
      <c r="R29" s="368"/>
      <c r="S29" s="368"/>
      <c r="T29" s="369"/>
      <c r="U29" s="42" t="s">
        <v>59</v>
      </c>
      <c r="V29" s="370" t="s">
        <v>67</v>
      </c>
      <c r="W29" s="370"/>
      <c r="X29" s="370"/>
      <c r="Y29" s="370"/>
      <c r="Z29" s="370"/>
      <c r="AA29" s="370"/>
      <c r="AB29" s="370"/>
      <c r="AC29" s="371"/>
      <c r="AD29" s="30"/>
    </row>
    <row r="30" spans="1:30" ht="17.25" customHeight="1" thickBot="1">
      <c r="A30" s="30"/>
      <c r="B30" s="331" t="s">
        <v>41</v>
      </c>
      <c r="C30" s="332"/>
      <c r="D30" s="332"/>
      <c r="E30" s="332"/>
      <c r="F30" s="332"/>
      <c r="G30" s="332"/>
      <c r="H30" s="332"/>
      <c r="I30" s="332"/>
      <c r="J30" s="332"/>
      <c r="K30" s="332"/>
      <c r="L30" s="332"/>
      <c r="M30" s="332"/>
      <c r="N30" s="333" t="s">
        <v>35</v>
      </c>
      <c r="O30" s="333"/>
      <c r="P30" s="333"/>
      <c r="Q30" s="333"/>
      <c r="R30" s="333" t="s">
        <v>36</v>
      </c>
      <c r="S30" s="333"/>
      <c r="T30" s="334"/>
      <c r="U30" s="335" t="s">
        <v>49</v>
      </c>
      <c r="V30" s="336"/>
      <c r="W30" s="336"/>
      <c r="X30" s="336"/>
      <c r="Y30" s="336"/>
      <c r="Z30" s="336"/>
      <c r="AA30" s="336"/>
      <c r="AB30" s="337"/>
      <c r="AC30" s="31"/>
      <c r="AD30" s="30"/>
    </row>
    <row r="31" spans="1:30" ht="16.5" customHeight="1">
      <c r="A31" s="30"/>
      <c r="B31" s="20"/>
      <c r="C31" s="338" t="s">
        <v>34</v>
      </c>
      <c r="D31" s="338"/>
      <c r="E31" s="339"/>
      <c r="F31" s="339"/>
      <c r="G31" s="339"/>
      <c r="H31" s="339"/>
      <c r="I31" s="339"/>
      <c r="J31" s="339"/>
      <c r="K31" s="339"/>
      <c r="L31" s="340"/>
      <c r="M31" s="341" t="s">
        <v>47</v>
      </c>
      <c r="N31" s="342"/>
      <c r="O31" s="343" t="s">
        <v>50</v>
      </c>
      <c r="P31" s="344"/>
      <c r="Q31" s="345"/>
      <c r="R31" s="345"/>
      <c r="S31" s="345"/>
      <c r="T31" s="345"/>
      <c r="U31" s="345"/>
      <c r="V31" s="345"/>
      <c r="W31" s="351" t="s">
        <v>109</v>
      </c>
      <c r="X31" s="352"/>
      <c r="Y31" s="352"/>
      <c r="Z31" s="352"/>
      <c r="AA31" s="352"/>
      <c r="AB31" s="352"/>
      <c r="AC31" s="353"/>
      <c r="AD31" s="30"/>
    </row>
    <row r="32" spans="1:30" ht="15" customHeight="1">
      <c r="A32" s="30"/>
      <c r="B32" s="21" t="s">
        <v>44</v>
      </c>
      <c r="C32" s="346" t="s">
        <v>42</v>
      </c>
      <c r="D32" s="346"/>
      <c r="E32" s="347"/>
      <c r="F32" s="347"/>
      <c r="G32" s="347"/>
      <c r="H32" s="347"/>
      <c r="I32" s="347"/>
      <c r="J32" s="347"/>
      <c r="K32" s="347"/>
      <c r="L32" s="348"/>
      <c r="M32" s="349" t="s">
        <v>46</v>
      </c>
      <c r="N32" s="350"/>
      <c r="O32" s="360" t="s">
        <v>43</v>
      </c>
      <c r="P32" s="346"/>
      <c r="Q32" s="346"/>
      <c r="R32" s="346"/>
      <c r="S32" s="346"/>
      <c r="T32" s="346"/>
      <c r="U32" s="346"/>
      <c r="V32" s="346"/>
      <c r="W32" s="354"/>
      <c r="X32" s="355"/>
      <c r="Y32" s="355"/>
      <c r="Z32" s="355"/>
      <c r="AA32" s="355"/>
      <c r="AB32" s="355"/>
      <c r="AC32" s="356"/>
      <c r="AD32" s="30"/>
    </row>
    <row r="33" spans="1:30" ht="15" customHeight="1">
      <c r="A33" s="30"/>
      <c r="B33" s="43">
        <v>1</v>
      </c>
      <c r="C33" s="317" t="s">
        <v>69</v>
      </c>
      <c r="D33" s="318"/>
      <c r="E33" s="319"/>
      <c r="F33" s="319"/>
      <c r="G33" s="319"/>
      <c r="H33" s="319"/>
      <c r="I33" s="319"/>
      <c r="J33" s="319"/>
      <c r="K33" s="319"/>
      <c r="L33" s="320"/>
      <c r="M33" s="329">
        <v>1</v>
      </c>
      <c r="N33" s="330"/>
      <c r="O33" s="317" t="s">
        <v>83</v>
      </c>
      <c r="P33" s="318"/>
      <c r="Q33" s="319"/>
      <c r="R33" s="319"/>
      <c r="S33" s="319"/>
      <c r="T33" s="319"/>
      <c r="U33" s="319"/>
      <c r="V33" s="319"/>
      <c r="W33" s="354"/>
      <c r="X33" s="355"/>
      <c r="Y33" s="355"/>
      <c r="Z33" s="355"/>
      <c r="AA33" s="355"/>
      <c r="AB33" s="355"/>
      <c r="AC33" s="356"/>
      <c r="AD33" s="30"/>
    </row>
    <row r="34" spans="1:30" ht="15" customHeight="1">
      <c r="A34" s="30"/>
      <c r="B34" s="43">
        <v>2</v>
      </c>
      <c r="C34" s="323" t="s">
        <v>70</v>
      </c>
      <c r="D34" s="324"/>
      <c r="E34" s="325"/>
      <c r="F34" s="325"/>
      <c r="G34" s="325"/>
      <c r="H34" s="325"/>
      <c r="I34" s="325"/>
      <c r="J34" s="325"/>
      <c r="K34" s="325"/>
      <c r="L34" s="326"/>
      <c r="M34" s="329">
        <v>1</v>
      </c>
      <c r="N34" s="330"/>
      <c r="O34" s="317" t="s">
        <v>84</v>
      </c>
      <c r="P34" s="318"/>
      <c r="Q34" s="319"/>
      <c r="R34" s="319"/>
      <c r="S34" s="319"/>
      <c r="T34" s="319"/>
      <c r="U34" s="319"/>
      <c r="V34" s="319"/>
      <c r="W34" s="354"/>
      <c r="X34" s="355"/>
      <c r="Y34" s="355"/>
      <c r="Z34" s="355"/>
      <c r="AA34" s="355"/>
      <c r="AB34" s="355"/>
      <c r="AC34" s="356"/>
      <c r="AD34" s="30"/>
    </row>
    <row r="35" spans="1:30" ht="15" customHeight="1">
      <c r="A35" s="30"/>
      <c r="B35" s="43">
        <v>3</v>
      </c>
      <c r="C35" s="317" t="s">
        <v>71</v>
      </c>
      <c r="D35" s="318"/>
      <c r="E35" s="319"/>
      <c r="F35" s="319"/>
      <c r="G35" s="319"/>
      <c r="H35" s="319"/>
      <c r="I35" s="319"/>
      <c r="J35" s="319"/>
      <c r="K35" s="319"/>
      <c r="L35" s="320"/>
      <c r="M35" s="329">
        <v>1</v>
      </c>
      <c r="N35" s="330"/>
      <c r="O35" s="317" t="s">
        <v>85</v>
      </c>
      <c r="P35" s="318"/>
      <c r="Q35" s="319"/>
      <c r="R35" s="319"/>
      <c r="S35" s="319"/>
      <c r="T35" s="319"/>
      <c r="U35" s="319"/>
      <c r="V35" s="319"/>
      <c r="W35" s="354"/>
      <c r="X35" s="355"/>
      <c r="Y35" s="355"/>
      <c r="Z35" s="355"/>
      <c r="AA35" s="355"/>
      <c r="AB35" s="355"/>
      <c r="AC35" s="356"/>
      <c r="AD35" s="30"/>
    </row>
    <row r="36" spans="1:30" ht="15" customHeight="1">
      <c r="A36" s="30"/>
      <c r="B36" s="43">
        <v>4</v>
      </c>
      <c r="C36" s="317" t="s">
        <v>72</v>
      </c>
      <c r="D36" s="318"/>
      <c r="E36" s="319"/>
      <c r="F36" s="319"/>
      <c r="G36" s="319"/>
      <c r="H36" s="319"/>
      <c r="I36" s="319"/>
      <c r="J36" s="319"/>
      <c r="K36" s="319"/>
      <c r="L36" s="320"/>
      <c r="M36" s="329">
        <v>1</v>
      </c>
      <c r="N36" s="330"/>
      <c r="O36" s="317" t="s">
        <v>86</v>
      </c>
      <c r="P36" s="318"/>
      <c r="Q36" s="319"/>
      <c r="R36" s="319"/>
      <c r="S36" s="319"/>
      <c r="T36" s="319"/>
      <c r="U36" s="319"/>
      <c r="V36" s="319"/>
      <c r="W36" s="354"/>
      <c r="X36" s="355"/>
      <c r="Y36" s="355"/>
      <c r="Z36" s="355"/>
      <c r="AA36" s="355"/>
      <c r="AB36" s="355"/>
      <c r="AC36" s="356"/>
      <c r="AD36" s="30"/>
    </row>
    <row r="37" spans="1:30" ht="15" customHeight="1">
      <c r="A37" s="30"/>
      <c r="B37" s="43">
        <v>5</v>
      </c>
      <c r="C37" s="317" t="s">
        <v>73</v>
      </c>
      <c r="D37" s="318"/>
      <c r="E37" s="319"/>
      <c r="F37" s="319"/>
      <c r="G37" s="319"/>
      <c r="H37" s="319"/>
      <c r="I37" s="319"/>
      <c r="J37" s="319"/>
      <c r="K37" s="319"/>
      <c r="L37" s="320"/>
      <c r="M37" s="329">
        <v>1</v>
      </c>
      <c r="N37" s="330"/>
      <c r="O37" s="317" t="s">
        <v>87</v>
      </c>
      <c r="P37" s="318"/>
      <c r="Q37" s="319"/>
      <c r="R37" s="319"/>
      <c r="S37" s="319"/>
      <c r="T37" s="319"/>
      <c r="U37" s="319"/>
      <c r="V37" s="319"/>
      <c r="W37" s="354"/>
      <c r="X37" s="355"/>
      <c r="Y37" s="355"/>
      <c r="Z37" s="355"/>
      <c r="AA37" s="355"/>
      <c r="AB37" s="355"/>
      <c r="AC37" s="356"/>
      <c r="AD37" s="30"/>
    </row>
    <row r="38" spans="1:30" ht="15" customHeight="1">
      <c r="A38" s="30"/>
      <c r="B38" s="22">
        <v>6</v>
      </c>
      <c r="C38" s="317" t="s">
        <v>73</v>
      </c>
      <c r="D38" s="318"/>
      <c r="E38" s="319"/>
      <c r="F38" s="319"/>
      <c r="G38" s="319"/>
      <c r="H38" s="319"/>
      <c r="I38" s="319"/>
      <c r="J38" s="319"/>
      <c r="K38" s="319"/>
      <c r="L38" s="320"/>
      <c r="M38" s="328">
        <v>1</v>
      </c>
      <c r="N38" s="322"/>
      <c r="O38" s="317" t="s">
        <v>88</v>
      </c>
      <c r="P38" s="318"/>
      <c r="Q38" s="319"/>
      <c r="R38" s="319"/>
      <c r="S38" s="319"/>
      <c r="T38" s="319"/>
      <c r="U38" s="319"/>
      <c r="V38" s="319"/>
      <c r="W38" s="354"/>
      <c r="X38" s="355"/>
      <c r="Y38" s="355"/>
      <c r="Z38" s="355"/>
      <c r="AA38" s="355"/>
      <c r="AB38" s="355"/>
      <c r="AC38" s="356"/>
      <c r="AD38" s="30"/>
    </row>
    <row r="39" spans="1:30" ht="15" customHeight="1">
      <c r="A39" s="30"/>
      <c r="B39" s="22">
        <v>7</v>
      </c>
      <c r="C39" s="317" t="s">
        <v>74</v>
      </c>
      <c r="D39" s="318"/>
      <c r="E39" s="319"/>
      <c r="F39" s="319"/>
      <c r="G39" s="319"/>
      <c r="H39" s="319"/>
      <c r="I39" s="319"/>
      <c r="J39" s="319"/>
      <c r="K39" s="319"/>
      <c r="L39" s="320"/>
      <c r="M39" s="328">
        <v>2</v>
      </c>
      <c r="N39" s="322"/>
      <c r="O39" s="317" t="s">
        <v>89</v>
      </c>
      <c r="P39" s="318"/>
      <c r="Q39" s="319"/>
      <c r="R39" s="319"/>
      <c r="S39" s="319"/>
      <c r="T39" s="319"/>
      <c r="U39" s="319"/>
      <c r="V39" s="319"/>
      <c r="W39" s="354"/>
      <c r="X39" s="355"/>
      <c r="Y39" s="355"/>
      <c r="Z39" s="355"/>
      <c r="AA39" s="355"/>
      <c r="AB39" s="355"/>
      <c r="AC39" s="356"/>
      <c r="AD39" s="30"/>
    </row>
    <row r="40" spans="1:30" ht="15" customHeight="1">
      <c r="A40" s="30"/>
      <c r="B40" s="22">
        <v>8</v>
      </c>
      <c r="C40" s="317" t="s">
        <v>75</v>
      </c>
      <c r="D40" s="318"/>
      <c r="E40" s="319"/>
      <c r="F40" s="319"/>
      <c r="G40" s="319"/>
      <c r="H40" s="319"/>
      <c r="I40" s="319"/>
      <c r="J40" s="319"/>
      <c r="K40" s="319"/>
      <c r="L40" s="320"/>
      <c r="M40" s="328">
        <v>10</v>
      </c>
      <c r="N40" s="322"/>
      <c r="O40" s="317" t="s">
        <v>90</v>
      </c>
      <c r="P40" s="318"/>
      <c r="Q40" s="319"/>
      <c r="R40" s="319"/>
      <c r="S40" s="319"/>
      <c r="T40" s="319"/>
      <c r="U40" s="319"/>
      <c r="V40" s="319"/>
      <c r="W40" s="354"/>
      <c r="X40" s="355"/>
      <c r="Y40" s="355"/>
      <c r="Z40" s="355"/>
      <c r="AA40" s="355"/>
      <c r="AB40" s="355"/>
      <c r="AC40" s="356"/>
      <c r="AD40" s="30"/>
    </row>
    <row r="41" spans="1:30" ht="15" customHeight="1">
      <c r="A41" s="30"/>
      <c r="B41" s="22">
        <v>9</v>
      </c>
      <c r="C41" s="317" t="s">
        <v>76</v>
      </c>
      <c r="D41" s="318"/>
      <c r="E41" s="319"/>
      <c r="F41" s="319"/>
      <c r="G41" s="319"/>
      <c r="H41" s="319"/>
      <c r="I41" s="319"/>
      <c r="J41" s="319"/>
      <c r="K41" s="319"/>
      <c r="L41" s="320"/>
      <c r="M41" s="321">
        <v>6</v>
      </c>
      <c r="N41" s="322"/>
      <c r="O41" s="317">
        <v>300</v>
      </c>
      <c r="P41" s="318"/>
      <c r="Q41" s="319"/>
      <c r="R41" s="319"/>
      <c r="S41" s="319"/>
      <c r="T41" s="319"/>
      <c r="U41" s="319"/>
      <c r="V41" s="319"/>
      <c r="W41" s="354"/>
      <c r="X41" s="355"/>
      <c r="Y41" s="355"/>
      <c r="Z41" s="355"/>
      <c r="AA41" s="355"/>
      <c r="AB41" s="355"/>
      <c r="AC41" s="356"/>
      <c r="AD41" s="30"/>
    </row>
    <row r="42" spans="1:30" ht="15" customHeight="1">
      <c r="A42" s="30"/>
      <c r="B42" s="22">
        <v>10</v>
      </c>
      <c r="C42" s="317" t="s">
        <v>77</v>
      </c>
      <c r="D42" s="318"/>
      <c r="E42" s="319"/>
      <c r="F42" s="319"/>
      <c r="G42" s="319"/>
      <c r="H42" s="319"/>
      <c r="I42" s="319"/>
      <c r="J42" s="319"/>
      <c r="K42" s="319"/>
      <c r="L42" s="320"/>
      <c r="M42" s="328">
        <v>1</v>
      </c>
      <c r="N42" s="322"/>
      <c r="O42" s="317">
        <v>200</v>
      </c>
      <c r="P42" s="318"/>
      <c r="Q42" s="319"/>
      <c r="R42" s="319"/>
      <c r="S42" s="319"/>
      <c r="T42" s="319"/>
      <c r="U42" s="319"/>
      <c r="V42" s="319"/>
      <c r="W42" s="354"/>
      <c r="X42" s="355"/>
      <c r="Y42" s="355"/>
      <c r="Z42" s="355"/>
      <c r="AA42" s="355"/>
      <c r="AB42" s="355"/>
      <c r="AC42" s="356"/>
      <c r="AD42" s="30"/>
    </row>
    <row r="43" spans="1:30" ht="15" customHeight="1">
      <c r="A43" s="30"/>
      <c r="B43" s="22">
        <v>11</v>
      </c>
      <c r="C43" s="317" t="s">
        <v>78</v>
      </c>
      <c r="D43" s="318"/>
      <c r="E43" s="319"/>
      <c r="F43" s="319"/>
      <c r="G43" s="319"/>
      <c r="H43" s="319"/>
      <c r="I43" s="319"/>
      <c r="J43" s="319"/>
      <c r="K43" s="319"/>
      <c r="L43" s="320"/>
      <c r="M43" s="321">
        <v>1</v>
      </c>
      <c r="N43" s="322"/>
      <c r="O43" s="317" t="s">
        <v>91</v>
      </c>
      <c r="P43" s="318"/>
      <c r="Q43" s="319"/>
      <c r="R43" s="319"/>
      <c r="S43" s="319"/>
      <c r="T43" s="319"/>
      <c r="U43" s="319"/>
      <c r="V43" s="319"/>
      <c r="W43" s="354"/>
      <c r="X43" s="355"/>
      <c r="Y43" s="355"/>
      <c r="Z43" s="355"/>
      <c r="AA43" s="355"/>
      <c r="AB43" s="355"/>
      <c r="AC43" s="356"/>
      <c r="AD43" s="30"/>
    </row>
    <row r="44" spans="1:30" ht="15" customHeight="1">
      <c r="A44" s="30"/>
      <c r="B44" s="22">
        <v>12</v>
      </c>
      <c r="C44" s="317" t="s">
        <v>79</v>
      </c>
      <c r="D44" s="318"/>
      <c r="E44" s="319"/>
      <c r="F44" s="319"/>
      <c r="G44" s="319"/>
      <c r="H44" s="319"/>
      <c r="I44" s="319"/>
      <c r="J44" s="319"/>
      <c r="K44" s="319"/>
      <c r="L44" s="320"/>
      <c r="M44" s="321">
        <v>1</v>
      </c>
      <c r="N44" s="322"/>
      <c r="O44" s="317" t="s">
        <v>92</v>
      </c>
      <c r="P44" s="318"/>
      <c r="Q44" s="319"/>
      <c r="R44" s="319"/>
      <c r="S44" s="319"/>
      <c r="T44" s="319"/>
      <c r="U44" s="319"/>
      <c r="V44" s="319"/>
      <c r="W44" s="354"/>
      <c r="X44" s="355"/>
      <c r="Y44" s="355"/>
      <c r="Z44" s="355"/>
      <c r="AA44" s="355"/>
      <c r="AB44" s="355"/>
      <c r="AC44" s="356"/>
      <c r="AD44" s="30"/>
    </row>
    <row r="45" spans="1:30" ht="15" customHeight="1">
      <c r="A45" s="30"/>
      <c r="B45" s="22">
        <v>13</v>
      </c>
      <c r="C45" s="317" t="s">
        <v>80</v>
      </c>
      <c r="D45" s="318"/>
      <c r="E45" s="319"/>
      <c r="F45" s="319"/>
      <c r="G45" s="319"/>
      <c r="H45" s="319"/>
      <c r="I45" s="319"/>
      <c r="J45" s="319"/>
      <c r="K45" s="319"/>
      <c r="L45" s="320"/>
      <c r="M45" s="321">
        <v>1</v>
      </c>
      <c r="N45" s="322"/>
      <c r="O45" s="317">
        <v>20</v>
      </c>
      <c r="P45" s="318"/>
      <c r="Q45" s="319"/>
      <c r="R45" s="319"/>
      <c r="S45" s="319"/>
      <c r="T45" s="319"/>
      <c r="U45" s="319"/>
      <c r="V45" s="319"/>
      <c r="W45" s="354"/>
      <c r="X45" s="355"/>
      <c r="Y45" s="355"/>
      <c r="Z45" s="355"/>
      <c r="AA45" s="355"/>
      <c r="AB45" s="355"/>
      <c r="AC45" s="356"/>
      <c r="AD45" s="30"/>
    </row>
    <row r="46" spans="1:30" ht="15" customHeight="1">
      <c r="A46" s="30"/>
      <c r="B46" s="22">
        <v>14</v>
      </c>
      <c r="C46" s="317" t="s">
        <v>81</v>
      </c>
      <c r="D46" s="318"/>
      <c r="E46" s="319"/>
      <c r="F46" s="319"/>
      <c r="G46" s="319"/>
      <c r="H46" s="319"/>
      <c r="I46" s="319"/>
      <c r="J46" s="319"/>
      <c r="K46" s="319"/>
      <c r="L46" s="320"/>
      <c r="M46" s="321">
        <v>1</v>
      </c>
      <c r="N46" s="322"/>
      <c r="O46" s="317" t="s">
        <v>93</v>
      </c>
      <c r="P46" s="318"/>
      <c r="Q46" s="319"/>
      <c r="R46" s="319"/>
      <c r="S46" s="319"/>
      <c r="T46" s="319"/>
      <c r="U46" s="319"/>
      <c r="V46" s="319"/>
      <c r="W46" s="354"/>
      <c r="X46" s="355"/>
      <c r="Y46" s="355"/>
      <c r="Z46" s="355"/>
      <c r="AA46" s="355"/>
      <c r="AB46" s="355"/>
      <c r="AC46" s="356"/>
      <c r="AD46" s="30"/>
    </row>
    <row r="47" spans="1:30" ht="15" customHeight="1">
      <c r="A47" s="30"/>
      <c r="B47" s="22">
        <v>15</v>
      </c>
      <c r="C47" s="323" t="s">
        <v>82</v>
      </c>
      <c r="D47" s="324"/>
      <c r="E47" s="325"/>
      <c r="F47" s="325"/>
      <c r="G47" s="325"/>
      <c r="H47" s="325"/>
      <c r="I47" s="325"/>
      <c r="J47" s="325"/>
      <c r="K47" s="325"/>
      <c r="L47" s="326"/>
      <c r="M47" s="321"/>
      <c r="N47" s="322"/>
      <c r="O47" s="323"/>
      <c r="P47" s="324"/>
      <c r="Q47" s="325"/>
      <c r="R47" s="325"/>
      <c r="S47" s="325"/>
      <c r="T47" s="325"/>
      <c r="U47" s="325"/>
      <c r="V47" s="327"/>
      <c r="W47" s="354"/>
      <c r="X47" s="355"/>
      <c r="Y47" s="355"/>
      <c r="Z47" s="355"/>
      <c r="AA47" s="355"/>
      <c r="AB47" s="355"/>
      <c r="AC47" s="356"/>
      <c r="AD47" s="30"/>
    </row>
    <row r="48" spans="1:30" ht="15" customHeight="1">
      <c r="A48" s="30"/>
      <c r="B48" s="23"/>
      <c r="C48" s="24" t="s">
        <v>45</v>
      </c>
      <c r="D48" s="24"/>
      <c r="E48" s="25"/>
      <c r="F48" s="25"/>
      <c r="G48" s="25"/>
      <c r="H48" s="25"/>
      <c r="I48" s="25"/>
      <c r="J48" s="25"/>
      <c r="K48" s="25"/>
      <c r="L48" s="25"/>
      <c r="M48" s="25"/>
      <c r="N48" s="25"/>
      <c r="O48" s="25"/>
      <c r="P48" s="25"/>
      <c r="Q48" s="25"/>
      <c r="R48" s="25"/>
      <c r="S48" s="25"/>
      <c r="T48" s="25"/>
      <c r="U48" s="25"/>
      <c r="V48" s="25"/>
      <c r="W48" s="354"/>
      <c r="X48" s="355"/>
      <c r="Y48" s="355"/>
      <c r="Z48" s="355"/>
      <c r="AA48" s="355"/>
      <c r="AB48" s="355"/>
      <c r="AC48" s="356"/>
      <c r="AD48" s="30"/>
    </row>
    <row r="49" spans="1:40" ht="3" customHeight="1" thickBot="1">
      <c r="A49" s="30"/>
      <c r="B49" s="23"/>
      <c r="C49" s="24"/>
      <c r="D49" s="24"/>
      <c r="E49" s="25"/>
      <c r="F49" s="25"/>
      <c r="G49" s="25"/>
      <c r="H49" s="25"/>
      <c r="I49" s="25"/>
      <c r="J49" s="25"/>
      <c r="K49" s="25"/>
      <c r="L49" s="25"/>
      <c r="M49" s="25"/>
      <c r="N49" s="25"/>
      <c r="O49" s="25"/>
      <c r="P49" s="25"/>
      <c r="Q49" s="25"/>
      <c r="R49" s="25"/>
      <c r="S49" s="25"/>
      <c r="T49" s="25"/>
      <c r="U49" s="25"/>
      <c r="V49" s="25"/>
      <c r="W49" s="357"/>
      <c r="X49" s="358"/>
      <c r="Y49" s="358"/>
      <c r="Z49" s="358"/>
      <c r="AA49" s="358"/>
      <c r="AB49" s="358"/>
      <c r="AC49" s="359"/>
      <c r="AD49" s="30"/>
    </row>
    <row r="50" spans="1:40" ht="16.5" hidden="1" customHeight="1" thickBot="1">
      <c r="A50" s="30"/>
      <c r="B50" s="280" t="s">
        <v>100</v>
      </c>
      <c r="C50" s="281"/>
      <c r="D50" s="281"/>
      <c r="E50" s="282"/>
      <c r="F50" s="289" t="s">
        <v>103</v>
      </c>
      <c r="G50" s="290"/>
      <c r="H50" s="290"/>
      <c r="I50" s="290"/>
      <c r="J50" s="290"/>
      <c r="K50" s="290"/>
      <c r="L50" s="290"/>
      <c r="M50" s="290"/>
      <c r="N50" s="290"/>
      <c r="O50" s="290"/>
      <c r="P50" s="290"/>
      <c r="Q50" s="290"/>
      <c r="R50" s="290"/>
      <c r="S50" s="290"/>
      <c r="T50" s="290"/>
      <c r="U50" s="290"/>
      <c r="V50" s="290"/>
      <c r="W50" s="290"/>
      <c r="X50" s="290"/>
      <c r="Y50" s="290"/>
      <c r="Z50" s="290"/>
      <c r="AA50" s="290"/>
      <c r="AB50" s="290"/>
      <c r="AC50" s="291"/>
      <c r="AD50" s="30"/>
    </row>
    <row r="51" spans="1:40" ht="15" hidden="1" customHeight="1">
      <c r="A51" s="30"/>
      <c r="B51" s="283"/>
      <c r="C51" s="284"/>
      <c r="D51" s="284"/>
      <c r="E51" s="285"/>
      <c r="F51" s="292" t="s">
        <v>101</v>
      </c>
      <c r="G51" s="293"/>
      <c r="H51" s="294" t="s">
        <v>106</v>
      </c>
      <c r="I51" s="295"/>
      <c r="J51" s="295"/>
      <c r="K51" s="296"/>
      <c r="L51" s="300" t="s">
        <v>102</v>
      </c>
      <c r="M51" s="300"/>
      <c r="N51" s="301"/>
      <c r="O51" s="302"/>
      <c r="P51" s="303"/>
      <c r="Q51" s="303"/>
      <c r="R51" s="303"/>
      <c r="S51" s="303"/>
      <c r="T51" s="303"/>
      <c r="U51" s="303"/>
      <c r="V51" s="303"/>
      <c r="W51" s="303"/>
      <c r="X51" s="303"/>
      <c r="Y51" s="303"/>
      <c r="Z51" s="303"/>
      <c r="AA51" s="303"/>
      <c r="AB51" s="303"/>
      <c r="AC51" s="304"/>
      <c r="AD51" s="30"/>
    </row>
    <row r="52" spans="1:40" ht="15" hidden="1" customHeight="1" thickBot="1">
      <c r="A52" s="30"/>
      <c r="B52" s="283"/>
      <c r="C52" s="284"/>
      <c r="D52" s="284"/>
      <c r="E52" s="285"/>
      <c r="F52" s="292"/>
      <c r="G52" s="293"/>
      <c r="H52" s="297"/>
      <c r="I52" s="298"/>
      <c r="J52" s="298"/>
      <c r="K52" s="299"/>
      <c r="L52" s="300"/>
      <c r="M52" s="300"/>
      <c r="N52" s="301"/>
      <c r="O52" s="305"/>
      <c r="P52" s="306"/>
      <c r="Q52" s="306"/>
      <c r="R52" s="306"/>
      <c r="S52" s="306"/>
      <c r="T52" s="306"/>
      <c r="U52" s="306"/>
      <c r="V52" s="306"/>
      <c r="W52" s="306"/>
      <c r="X52" s="306"/>
      <c r="Y52" s="306"/>
      <c r="Z52" s="306"/>
      <c r="AA52" s="306"/>
      <c r="AB52" s="306"/>
      <c r="AC52" s="307"/>
      <c r="AD52" s="30"/>
    </row>
    <row r="53" spans="1:40" ht="15" hidden="1" customHeight="1">
      <c r="A53" s="30"/>
      <c r="B53" s="283"/>
      <c r="C53" s="284"/>
      <c r="D53" s="284"/>
      <c r="E53" s="285"/>
      <c r="F53" s="308" t="s">
        <v>104</v>
      </c>
      <c r="G53" s="309"/>
      <c r="H53" s="309"/>
      <c r="I53" s="309"/>
      <c r="J53" s="309"/>
      <c r="K53" s="309"/>
      <c r="L53" s="309"/>
      <c r="M53" s="309"/>
      <c r="N53" s="309"/>
      <c r="O53" s="309"/>
      <c r="P53" s="309"/>
      <c r="Q53" s="309"/>
      <c r="R53" s="309"/>
      <c r="S53" s="309"/>
      <c r="T53" s="309"/>
      <c r="U53" s="309"/>
      <c r="V53" s="309"/>
      <c r="W53" s="309"/>
      <c r="X53" s="309"/>
      <c r="Y53" s="309"/>
      <c r="Z53" s="309"/>
      <c r="AA53" s="309"/>
      <c r="AB53" s="309"/>
      <c r="AC53" s="310"/>
      <c r="AD53" s="30"/>
    </row>
    <row r="54" spans="1:40" ht="3.75" hidden="1" customHeight="1" thickBot="1">
      <c r="A54" s="30"/>
      <c r="B54" s="286"/>
      <c r="C54" s="287"/>
      <c r="D54" s="287"/>
      <c r="E54" s="288"/>
      <c r="F54" s="33"/>
      <c r="G54" s="33"/>
      <c r="H54" s="33"/>
      <c r="I54" s="33"/>
      <c r="J54" s="33"/>
      <c r="K54" s="34"/>
      <c r="L54" s="34"/>
      <c r="M54" s="34"/>
      <c r="N54" s="32"/>
      <c r="O54" s="32"/>
      <c r="P54" s="32"/>
      <c r="Q54" s="32"/>
      <c r="R54" s="32"/>
      <c r="S54" s="35"/>
      <c r="T54" s="32"/>
      <c r="U54" s="32"/>
      <c r="V54" s="32"/>
      <c r="W54" s="32"/>
      <c r="X54" s="35"/>
      <c r="Y54" s="35"/>
      <c r="Z54" s="35"/>
      <c r="AA54" s="36"/>
      <c r="AB54" s="36"/>
      <c r="AC54" s="37"/>
      <c r="AD54" s="30"/>
    </row>
    <row r="55" spans="1:40" ht="6" customHeight="1">
      <c r="A55" s="30"/>
      <c r="B55" s="38"/>
      <c r="C55" s="39"/>
      <c r="D55" s="39"/>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0"/>
    </row>
    <row r="56" spans="1:40" ht="12" customHeight="1">
      <c r="A56" s="28"/>
      <c r="B56" s="29" t="s">
        <v>0</v>
      </c>
      <c r="C56" s="29" t="s">
        <v>7</v>
      </c>
      <c r="D56" s="29"/>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40" ht="6" customHeight="1" thickBo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row>
    <row r="58" spans="1:40" ht="20.25" customHeight="1">
      <c r="A58" s="30"/>
      <c r="B58" s="270" t="s">
        <v>8</v>
      </c>
      <c r="C58" s="271"/>
      <c r="D58" s="271"/>
      <c r="E58" s="272"/>
      <c r="F58" s="273" t="s">
        <v>9</v>
      </c>
      <c r="G58" s="273"/>
      <c r="H58" s="274"/>
      <c r="I58" s="275" t="s">
        <v>94</v>
      </c>
      <c r="J58" s="276"/>
      <c r="K58" s="276"/>
      <c r="L58" s="276"/>
      <c r="M58" s="276"/>
      <c r="N58" s="276"/>
      <c r="O58" s="276"/>
      <c r="P58" s="276"/>
      <c r="Q58" s="276"/>
      <c r="R58" s="276"/>
      <c r="S58" s="277"/>
      <c r="T58" s="278" t="s">
        <v>10</v>
      </c>
      <c r="U58" s="271"/>
      <c r="V58" s="272"/>
      <c r="W58" s="275" t="s">
        <v>97</v>
      </c>
      <c r="X58" s="276"/>
      <c r="Y58" s="276"/>
      <c r="Z58" s="276"/>
      <c r="AA58" s="276"/>
      <c r="AB58" s="276"/>
      <c r="AC58" s="279"/>
      <c r="AD58" s="30"/>
    </row>
    <row r="59" spans="1:40" ht="20.25" customHeight="1">
      <c r="A59" s="30"/>
      <c r="B59" s="247" t="s">
        <v>11</v>
      </c>
      <c r="C59" s="248"/>
      <c r="D59" s="248"/>
      <c r="E59" s="249"/>
      <c r="F59" s="248" t="s">
        <v>9</v>
      </c>
      <c r="G59" s="248"/>
      <c r="H59" s="249"/>
      <c r="I59" s="250" t="s">
        <v>95</v>
      </c>
      <c r="J59" s="251"/>
      <c r="K59" s="251"/>
      <c r="L59" s="251"/>
      <c r="M59" s="251"/>
      <c r="N59" s="251"/>
      <c r="O59" s="251"/>
      <c r="P59" s="251"/>
      <c r="Q59" s="251"/>
      <c r="R59" s="251"/>
      <c r="S59" s="252"/>
      <c r="T59" s="253" t="s">
        <v>10</v>
      </c>
      <c r="U59" s="248"/>
      <c r="V59" s="249"/>
      <c r="W59" s="250" t="s">
        <v>96</v>
      </c>
      <c r="X59" s="251"/>
      <c r="Y59" s="251"/>
      <c r="Z59" s="251"/>
      <c r="AA59" s="251"/>
      <c r="AB59" s="251"/>
      <c r="AC59" s="254"/>
      <c r="AD59" s="30"/>
    </row>
    <row r="60" spans="1:40" ht="20.25" customHeight="1">
      <c r="A60" s="30"/>
      <c r="B60" s="255" t="s">
        <v>12</v>
      </c>
      <c r="C60" s="256"/>
      <c r="D60" s="256"/>
      <c r="E60" s="257"/>
      <c r="F60" s="256" t="s">
        <v>9</v>
      </c>
      <c r="G60" s="256"/>
      <c r="H60" s="257"/>
      <c r="I60" s="264" t="s">
        <v>95</v>
      </c>
      <c r="J60" s="265"/>
      <c r="K60" s="265"/>
      <c r="L60" s="265"/>
      <c r="M60" s="265"/>
      <c r="N60" s="265"/>
      <c r="O60" s="265"/>
      <c r="P60" s="265"/>
      <c r="Q60" s="265"/>
      <c r="R60" s="265"/>
      <c r="S60" s="266"/>
      <c r="T60" s="267" t="s">
        <v>10</v>
      </c>
      <c r="U60" s="236"/>
      <c r="V60" s="268"/>
      <c r="W60" s="264" t="s">
        <v>96</v>
      </c>
      <c r="X60" s="265"/>
      <c r="Y60" s="265"/>
      <c r="Z60" s="265"/>
      <c r="AA60" s="265"/>
      <c r="AB60" s="265"/>
      <c r="AC60" s="269"/>
      <c r="AD60" s="30"/>
    </row>
    <row r="61" spans="1:40" ht="20.25" customHeight="1">
      <c r="A61" s="30"/>
      <c r="B61" s="258"/>
      <c r="C61" s="259"/>
      <c r="D61" s="259"/>
      <c r="E61" s="260"/>
      <c r="F61" s="237" t="s">
        <v>1</v>
      </c>
      <c r="G61" s="237"/>
      <c r="H61" s="238"/>
      <c r="I61" s="239" t="s">
        <v>114</v>
      </c>
      <c r="J61" s="240"/>
      <c r="K61" s="240"/>
      <c r="L61" s="240"/>
      <c r="M61" s="240"/>
      <c r="N61" s="240"/>
      <c r="O61" s="240"/>
      <c r="P61" s="240"/>
      <c r="Q61" s="240"/>
      <c r="R61" s="240"/>
      <c r="S61" s="241"/>
      <c r="T61" s="242" t="s">
        <v>3</v>
      </c>
      <c r="U61" s="237"/>
      <c r="V61" s="238"/>
      <c r="W61" s="239" t="s">
        <v>98</v>
      </c>
      <c r="X61" s="240"/>
      <c r="Y61" s="240"/>
      <c r="Z61" s="240"/>
      <c r="AA61" s="240"/>
      <c r="AB61" s="240"/>
      <c r="AC61" s="243"/>
      <c r="AD61" s="30"/>
    </row>
    <row r="62" spans="1:40" ht="20.25" customHeight="1">
      <c r="A62" s="30"/>
      <c r="B62" s="258"/>
      <c r="C62" s="259"/>
      <c r="D62" s="259"/>
      <c r="E62" s="260"/>
      <c r="F62" s="242" t="s">
        <v>51</v>
      </c>
      <c r="G62" s="237"/>
      <c r="H62" s="238"/>
      <c r="I62" s="244" t="s">
        <v>115</v>
      </c>
      <c r="J62" s="245"/>
      <c r="K62" s="245"/>
      <c r="L62" s="245"/>
      <c r="M62" s="245"/>
      <c r="N62" s="245"/>
      <c r="O62" s="245"/>
      <c r="P62" s="245"/>
      <c r="Q62" s="245"/>
      <c r="R62" s="245"/>
      <c r="S62" s="245"/>
      <c r="T62" s="245"/>
      <c r="U62" s="245"/>
      <c r="V62" s="245"/>
      <c r="W62" s="245"/>
      <c r="X62" s="245"/>
      <c r="Y62" s="245"/>
      <c r="Z62" s="245"/>
      <c r="AA62" s="245"/>
      <c r="AB62" s="245"/>
      <c r="AC62" s="246"/>
      <c r="AD62" s="30"/>
    </row>
    <row r="63" spans="1:40" ht="20.25" customHeight="1" thickBot="1">
      <c r="A63" s="30"/>
      <c r="B63" s="261"/>
      <c r="C63" s="262"/>
      <c r="D63" s="262"/>
      <c r="E63" s="263"/>
      <c r="F63" s="311" t="s">
        <v>57</v>
      </c>
      <c r="G63" s="312"/>
      <c r="H63" s="312"/>
      <c r="I63" s="312"/>
      <c r="J63" s="312"/>
      <c r="K63" s="312"/>
      <c r="L63" s="312"/>
      <c r="M63" s="313"/>
      <c r="N63" s="314" t="s">
        <v>99</v>
      </c>
      <c r="O63" s="315"/>
      <c r="P63" s="315"/>
      <c r="Q63" s="315"/>
      <c r="R63" s="315"/>
      <c r="S63" s="315"/>
      <c r="T63" s="315"/>
      <c r="U63" s="315"/>
      <c r="V63" s="315"/>
      <c r="W63" s="315"/>
      <c r="X63" s="315"/>
      <c r="Y63" s="315"/>
      <c r="Z63" s="315"/>
      <c r="AA63" s="315"/>
      <c r="AB63" s="315"/>
      <c r="AC63" s="316"/>
      <c r="AD63" s="30"/>
    </row>
    <row r="64" spans="1:40" ht="14.25" customHeight="1">
      <c r="A64" s="235" t="s">
        <v>60</v>
      </c>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6"/>
      <c r="AF64" s="26"/>
      <c r="AG64" s="26"/>
      <c r="AH64" s="26"/>
      <c r="AI64" s="26"/>
      <c r="AJ64" s="26"/>
      <c r="AK64" s="26"/>
      <c r="AL64" s="26"/>
      <c r="AM64" s="26"/>
      <c r="AN64" s="26"/>
    </row>
  </sheetData>
  <sheetProtection selectLockedCells="1" selectUnlockedCells="1"/>
  <dataConsolidate/>
  <mergeCells count="126">
    <mergeCell ref="U10:AC11"/>
    <mergeCell ref="B12:E13"/>
    <mergeCell ref="G12:J12"/>
    <mergeCell ref="X12:Y12"/>
    <mergeCell ref="Z12:AB12"/>
    <mergeCell ref="F13:W13"/>
    <mergeCell ref="X13:Y13"/>
    <mergeCell ref="Z13:AB13"/>
    <mergeCell ref="A1:AD3"/>
    <mergeCell ref="A4:AD4"/>
    <mergeCell ref="A5:AD5"/>
    <mergeCell ref="B8:E8"/>
    <mergeCell ref="F8:R8"/>
    <mergeCell ref="S8:T9"/>
    <mergeCell ref="U8:AC9"/>
    <mergeCell ref="B9:E11"/>
    <mergeCell ref="F9:R11"/>
    <mergeCell ref="S10:T11"/>
    <mergeCell ref="K6:R6"/>
    <mergeCell ref="B20:E21"/>
    <mergeCell ref="F20:AC21"/>
    <mergeCell ref="B22:E23"/>
    <mergeCell ref="F22:AC23"/>
    <mergeCell ref="B24:E27"/>
    <mergeCell ref="F24:AC26"/>
    <mergeCell ref="B14:E14"/>
    <mergeCell ref="F14:AC14"/>
    <mergeCell ref="B15:E17"/>
    <mergeCell ref="F17:H17"/>
    <mergeCell ref="V17:AB17"/>
    <mergeCell ref="B18:E19"/>
    <mergeCell ref="F18:AC19"/>
    <mergeCell ref="M34:N34"/>
    <mergeCell ref="O34:V34"/>
    <mergeCell ref="C35:L35"/>
    <mergeCell ref="B28:E28"/>
    <mergeCell ref="F28:J28"/>
    <mergeCell ref="K28:AC28"/>
    <mergeCell ref="B29:J29"/>
    <mergeCell ref="L29:T29"/>
    <mergeCell ref="V29:AC29"/>
    <mergeCell ref="C42:L42"/>
    <mergeCell ref="M42:N42"/>
    <mergeCell ref="O42:V42"/>
    <mergeCell ref="B30:M30"/>
    <mergeCell ref="N30:Q30"/>
    <mergeCell ref="R30:T30"/>
    <mergeCell ref="U30:AB30"/>
    <mergeCell ref="C31:L31"/>
    <mergeCell ref="M31:N31"/>
    <mergeCell ref="O31:V31"/>
    <mergeCell ref="C32:L32"/>
    <mergeCell ref="M32:N32"/>
    <mergeCell ref="W31:AC49"/>
    <mergeCell ref="C37:L37"/>
    <mergeCell ref="M37:N37"/>
    <mergeCell ref="O37:V37"/>
    <mergeCell ref="O32:V32"/>
    <mergeCell ref="C33:L33"/>
    <mergeCell ref="M33:N33"/>
    <mergeCell ref="O33:V33"/>
    <mergeCell ref="C38:L38"/>
    <mergeCell ref="M38:N38"/>
    <mergeCell ref="O38:V38"/>
    <mergeCell ref="C34:L34"/>
    <mergeCell ref="C40:L40"/>
    <mergeCell ref="M40:N40"/>
    <mergeCell ref="O40:V40"/>
    <mergeCell ref="C41:L41"/>
    <mergeCell ref="M41:N41"/>
    <mergeCell ref="O41:V41"/>
    <mergeCell ref="M35:N35"/>
    <mergeCell ref="O35:V35"/>
    <mergeCell ref="C36:L36"/>
    <mergeCell ref="M36:N36"/>
    <mergeCell ref="O36:V36"/>
    <mergeCell ref="C39:L39"/>
    <mergeCell ref="M39:N39"/>
    <mergeCell ref="O39:V39"/>
    <mergeCell ref="C44:L44"/>
    <mergeCell ref="M44:N44"/>
    <mergeCell ref="O44:V44"/>
    <mergeCell ref="C45:L45"/>
    <mergeCell ref="M45:N45"/>
    <mergeCell ref="O45:V45"/>
    <mergeCell ref="C43:L43"/>
    <mergeCell ref="M43:N43"/>
    <mergeCell ref="O43:V43"/>
    <mergeCell ref="F50:AC50"/>
    <mergeCell ref="F51:G52"/>
    <mergeCell ref="H51:K52"/>
    <mergeCell ref="L51:N52"/>
    <mergeCell ref="O51:AC52"/>
    <mergeCell ref="F53:AC53"/>
    <mergeCell ref="F63:M63"/>
    <mergeCell ref="N63:AC63"/>
    <mergeCell ref="C46:L46"/>
    <mergeCell ref="M46:N46"/>
    <mergeCell ref="O46:V46"/>
    <mergeCell ref="C47:L47"/>
    <mergeCell ref="M47:N47"/>
    <mergeCell ref="O47:V47"/>
    <mergeCell ref="A64:AD64"/>
    <mergeCell ref="K12:N12"/>
    <mergeCell ref="F61:H61"/>
    <mergeCell ref="I61:S61"/>
    <mergeCell ref="T61:V61"/>
    <mergeCell ref="W61:AC61"/>
    <mergeCell ref="F62:H62"/>
    <mergeCell ref="I62:AC62"/>
    <mergeCell ref="B59:E59"/>
    <mergeCell ref="F59:H59"/>
    <mergeCell ref="I59:S59"/>
    <mergeCell ref="T59:V59"/>
    <mergeCell ref="W59:AC59"/>
    <mergeCell ref="B60:E63"/>
    <mergeCell ref="F60:H60"/>
    <mergeCell ref="I60:S60"/>
    <mergeCell ref="T60:V60"/>
    <mergeCell ref="W60:AC60"/>
    <mergeCell ref="B58:E58"/>
    <mergeCell ref="F58:H58"/>
    <mergeCell ref="I58:S58"/>
    <mergeCell ref="T58:V58"/>
    <mergeCell ref="W58:AC58"/>
    <mergeCell ref="B50:E54"/>
  </mergeCells>
  <phoneticPr fontId="23"/>
  <dataValidations xWindow="469" yWindow="662" count="15">
    <dataValidation type="custom" imeMode="on" showInputMessage="1" showErrorMessage="1" error="全角換算で17文字以内で入力してください。_x000a__x000a_【参考】片仮名を半角にする_x000a_　　　　 マシニングセンタ → ﾏｼﾆﾝｸﾞｾﾝﾀ" sqref="O33:V47" xr:uid="{00000000-0002-0000-0100-000000000000}">
      <formula1>LENB(O33)&lt;=34</formula1>
    </dataValidation>
    <dataValidation type="custom" imeMode="hiragana" showInputMessage="1" showErrorMessage="1" error="全角換算で19文字以内で入力してください。_x000a__x000a_【参考】片仮名を半角にする_x000a_　　　　 マシニングセンタ → ﾏｼﾆﾝｸﾞｾﾝﾀ" sqref="C33:L47" xr:uid="{00000000-0002-0000-0100-000001000000}">
      <formula1>LENB(C33)&lt;=38</formula1>
    </dataValidation>
    <dataValidation type="textLength" imeMode="on" allowBlank="1" showInputMessage="1" showErrorMessage="1" error="176文字以内に修正をしてください。" prompt="・176文字を超えるとエラーとなります。_x000a_・改行は行わないでください。" sqref="F24:AC26" xr:uid="{00000000-0002-0000-0100-000002000000}">
      <formula1>0</formula1>
      <formula2>176</formula2>
    </dataValidation>
    <dataValidation type="textLength" imeMode="on" allowBlank="1" showInputMessage="1" showErrorMessage="1" error="67文字以内に修正をしてください。" prompt="・67文字を超えるとエラーとなります。_x000a_・改行は行わないでください。" sqref="F20:AC21" xr:uid="{00000000-0002-0000-0100-000003000000}">
      <formula1>0</formula1>
      <formula2>67</formula2>
    </dataValidation>
    <dataValidation type="textLength" imeMode="on" allowBlank="1" showInputMessage="1" showErrorMessage="1" error="113文字以内に修正してください。" prompt="・113文字を超えるとエラーとなります。_x000a_・改行は行わないでください。" sqref="F18:AC19" xr:uid="{00000000-0002-0000-0100-000004000000}">
      <formula1>0</formula1>
      <formula2>113</formula2>
    </dataValidation>
    <dataValidation type="textLength" imeMode="on" showInputMessage="1" showErrorMessage="1" error="67文字以内に修正をしてください。" prompt="・67文字を超えるとエラーとなります。_x000a_・改行は行わないでください。" sqref="F22:AC23" xr:uid="{00000000-0002-0000-0100-000005000000}">
      <formula1>0</formula1>
      <formula2>67</formula2>
    </dataValidation>
    <dataValidation imeMode="disabled" allowBlank="1" showInputMessage="1" showErrorMessage="1" sqref="U8:AC11 Z12:AB13 G12:J12 F14:AC14 W61:AC61 I61:S61 I62:AC62" xr:uid="{00000000-0002-0000-0100-000006000000}"/>
    <dataValidation type="whole" imeMode="disabled" operator="greaterThanOrEqual" allowBlank="1" showInputMessage="1" showErrorMessage="1" error="単位は入力しない。_x000a_（台）以外の場合は、主要設備欄に設備名に続けて“１式”等入力してください。" sqref="M33:N47" xr:uid="{00000000-0002-0000-0100-000007000000}">
      <formula1>1</formula1>
    </dataValidation>
    <dataValidation imeMode="halfAlpha" allowBlank="1" showInputMessage="1" showErrorMessage="1" sqref="N63:AC63" xr:uid="{00000000-0002-0000-0100-000008000000}"/>
    <dataValidation imeMode="hiragana" allowBlank="1" showInputMessage="1" showErrorMessage="1" sqref="F8:R11 K28:AC28 F13:W13 K29 U29 O51:AC52" xr:uid="{00000000-0002-0000-0100-000009000000}"/>
    <dataValidation type="list" allowBlank="1" showInputMessage="1" showErrorMessage="1" prompt="▼ボタンをクリックして、一覧から選んでください。" sqref="V17:AB17" xr:uid="{00000000-0002-0000-0100-00000A000000}">
      <formula1>"機械加工,専用機の設計・製作,製缶・板金,プレス,鋳造･鍛造,めっき・塗装,セラミック,樹脂・ゴム,電気･実装,金型加工,設計(CAD/CAM),ソフト,設備メンテナンス,その他"</formula1>
    </dataValidation>
    <dataValidation type="list" allowBlank="1" showInputMessage="1" showErrorMessage="1" sqref="U30" xr:uid="{00000000-0002-0000-0100-00000B000000}">
      <formula1>"ISO9001,ISO14001,ISO9001・ISO14001"</formula1>
    </dataValidation>
    <dataValidation type="list" allowBlank="1" showInputMessage="1" showErrorMessage="1" sqref="T54:W54 N54:R54" xr:uid="{00000000-0002-0000-0100-00000C000000}">
      <formula1>"経営相談,設備投資相談"</formula1>
    </dataValidation>
    <dataValidation imeMode="on" allowBlank="1" showInputMessage="1" showErrorMessage="1" sqref="I58:S60 W58:AC60 C48:V49 C32:V32" xr:uid="{00000000-0002-0000-0100-00000D000000}"/>
    <dataValidation type="list" allowBlank="1" showInputMessage="1" showErrorMessage="1" sqref="H51:K52" xr:uid="{00000000-0002-0000-0100-00000E000000}">
      <formula1>"　,経 営,金 融,税 務,技 術,Ｉ Ｔ,知的財産"</formula1>
    </dataValidation>
  </dataValidations>
  <pageMargins left="0.78740157480314965" right="0.19685039370078741" top="0.55118110236220474" bottom="0.19685039370078741" header="0.19685039370078741" footer="0.19685039370078741"/>
  <pageSetup paperSize="9" scale="90" orientation="portrait" r:id="rId1"/>
  <colBreaks count="1" manualBreakCount="1">
    <brk id="30"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初めにお読みください</vt:lpstr>
      <vt:lpstr>商談申込書</vt:lpstr>
      <vt:lpstr>事務局使用</vt:lpstr>
      <vt:lpstr>マスタ</vt:lpstr>
      <vt:lpstr>記入例</vt:lpstr>
      <vt:lpstr>初めにお読みください!_Hlk58847920</vt:lpstr>
      <vt:lpstr>記入例!Print_Area</vt:lpstr>
      <vt:lpstr>初めにお読みください!Print_Area</vt:lpstr>
      <vt:lpstr>商談申込書!Print_Area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尾張地域商談会受注申込書</dc:title>
  <dc:creator>tomoyasu_inokuchi</dc:creator>
  <cp:lastModifiedBy>山路 浩之</cp:lastModifiedBy>
  <cp:lastPrinted>2022-08-30T06:47:28Z</cp:lastPrinted>
  <dcterms:created xsi:type="dcterms:W3CDTF">2008-05-13T05:47:08Z</dcterms:created>
  <dcterms:modified xsi:type="dcterms:W3CDTF">2022-09-05T08:54:12Z</dcterms:modified>
</cp:coreProperties>
</file>